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" yWindow="60" windowWidth="14592" windowHeight="678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I61" i="1" l="1"/>
  <c r="I60" i="1"/>
  <c r="Q59" i="1" l="1"/>
  <c r="Q58" i="1"/>
  <c r="Q57" i="1"/>
  <c r="Q56" i="1"/>
  <c r="Q55" i="1"/>
  <c r="Q54" i="1"/>
  <c r="Q53" i="1"/>
  <c r="Q52" i="1"/>
  <c r="Q51" i="1"/>
  <c r="I50" i="1"/>
  <c r="Q50" i="1" s="1"/>
  <c r="I49" i="1"/>
  <c r="Q49" i="1" s="1"/>
  <c r="I48" i="1"/>
  <c r="Q48" i="1" s="1"/>
  <c r="I47" i="1"/>
  <c r="Q47" i="1" s="1"/>
  <c r="I46" i="1"/>
  <c r="Q46" i="1" s="1"/>
  <c r="I45" i="1"/>
  <c r="Q45" i="1" s="1"/>
  <c r="I44" i="1"/>
  <c r="Q44" i="1" s="1"/>
  <c r="I43" i="1"/>
  <c r="Q43" i="1" s="1"/>
  <c r="I42" i="1"/>
  <c r="Q42" i="1" s="1"/>
  <c r="I41" i="1"/>
  <c r="Q41" i="1" s="1"/>
  <c r="I40" i="1"/>
  <c r="Q40" i="1" s="1"/>
  <c r="I39" i="1"/>
  <c r="Q39" i="1" s="1"/>
  <c r="I38" i="1"/>
  <c r="Q38" i="1" s="1"/>
  <c r="I37" i="1"/>
  <c r="Q37" i="1" s="1"/>
  <c r="I36" i="1"/>
  <c r="Q36" i="1" s="1"/>
  <c r="I35" i="1"/>
  <c r="Q35" i="1" s="1"/>
  <c r="I34" i="1"/>
  <c r="Q34" i="1" s="1"/>
  <c r="I33" i="1"/>
  <c r="Q33" i="1" s="1"/>
  <c r="I32" i="1"/>
  <c r="Q32" i="1" s="1"/>
  <c r="I31" i="1"/>
  <c r="Q31" i="1" s="1"/>
  <c r="I30" i="1"/>
  <c r="Q30" i="1" s="1"/>
  <c r="I29" i="1"/>
  <c r="Q29" i="1" s="1"/>
  <c r="I28" i="1"/>
  <c r="Q28" i="1" s="1"/>
  <c r="I27" i="1"/>
  <c r="Q27" i="1" s="1"/>
  <c r="I26" i="1"/>
  <c r="Q26" i="1" s="1"/>
  <c r="I25" i="1"/>
  <c r="Q25" i="1" s="1"/>
  <c r="I24" i="1"/>
  <c r="Q24" i="1" s="1"/>
  <c r="I23" i="1"/>
  <c r="Q23" i="1" s="1"/>
  <c r="I22" i="1"/>
  <c r="Q22" i="1" s="1"/>
  <c r="I21" i="1"/>
  <c r="Q21" i="1" s="1"/>
  <c r="I20" i="1"/>
  <c r="Q20" i="1" s="1"/>
  <c r="I19" i="1"/>
  <c r="Q19" i="1" s="1"/>
  <c r="I18" i="1"/>
  <c r="Q18" i="1" s="1"/>
  <c r="I17" i="1"/>
  <c r="Q17" i="1" s="1"/>
  <c r="I16" i="1"/>
  <c r="Q16" i="1" s="1"/>
  <c r="I15" i="1"/>
  <c r="Q15" i="1" s="1"/>
  <c r="I14" i="1"/>
  <c r="Q14" i="1" s="1"/>
  <c r="I13" i="1"/>
  <c r="Q13" i="1" s="1"/>
  <c r="I12" i="1"/>
  <c r="Q12" i="1" s="1"/>
  <c r="I11" i="1"/>
  <c r="Q11" i="1" s="1"/>
  <c r="I10" i="1"/>
  <c r="Q10" i="1" s="1"/>
  <c r="I9" i="1"/>
  <c r="Q9" i="1" s="1"/>
  <c r="I8" i="1"/>
  <c r="Q8" i="1" s="1"/>
  <c r="I7" i="1"/>
  <c r="Q7" i="1" s="1"/>
  <c r="I6" i="1"/>
  <c r="Q6" i="1" s="1"/>
  <c r="I5" i="1"/>
  <c r="Q5" i="1" s="1"/>
  <c r="I4" i="1"/>
  <c r="Q4" i="1" s="1"/>
  <c r="I3" i="1"/>
  <c r="Q3" i="1" s="1"/>
</calcChain>
</file>

<file path=xl/sharedStrings.xml><?xml version="1.0" encoding="utf-8"?>
<sst xmlns="http://schemas.openxmlformats.org/spreadsheetml/2006/main" count="470" uniqueCount="171">
  <si>
    <t>sample</t>
  </si>
  <si>
    <t>lithology</t>
  </si>
  <si>
    <t>latitude</t>
  </si>
  <si>
    <t>SiO2</t>
  </si>
  <si>
    <t>TiO2</t>
  </si>
  <si>
    <t>Al2O3</t>
  </si>
  <si>
    <t>Fe2O3T</t>
  </si>
  <si>
    <t>MnO</t>
  </si>
  <si>
    <t>MgO</t>
  </si>
  <si>
    <t>CaO</t>
  </si>
  <si>
    <t>Na2O</t>
  </si>
  <si>
    <t>K2O</t>
  </si>
  <si>
    <t>P2O5</t>
  </si>
  <si>
    <t>LOI</t>
  </si>
  <si>
    <t>total</t>
  </si>
  <si>
    <t>Fe2O3</t>
  </si>
  <si>
    <t>FeO</t>
  </si>
  <si>
    <t>S</t>
  </si>
  <si>
    <t>Ba</t>
  </si>
  <si>
    <t>Rb</t>
  </si>
  <si>
    <t>Sr</t>
  </si>
  <si>
    <t>Zr</t>
  </si>
  <si>
    <t>Nb</t>
  </si>
  <si>
    <t>Y</t>
  </si>
  <si>
    <t>V</t>
  </si>
  <si>
    <t>Cr</t>
  </si>
  <si>
    <t>Ni</t>
  </si>
  <si>
    <t>Cu</t>
  </si>
  <si>
    <t>Zn</t>
  </si>
  <si>
    <t>La</t>
  </si>
  <si>
    <t>Ce</t>
  </si>
  <si>
    <t>Nd</t>
  </si>
  <si>
    <t>Sm</t>
  </si>
  <si>
    <t>Eu</t>
  </si>
  <si>
    <t>Tb</t>
  </si>
  <si>
    <t>Dy</t>
  </si>
  <si>
    <t>Ho</t>
  </si>
  <si>
    <t>Yb</t>
  </si>
  <si>
    <t>Lu</t>
  </si>
  <si>
    <t>Hf</t>
  </si>
  <si>
    <t>Ta</t>
  </si>
  <si>
    <t>U</t>
  </si>
  <si>
    <t>Th</t>
  </si>
  <si>
    <t xml:space="preserve">Au </t>
  </si>
  <si>
    <t>Ag</t>
  </si>
  <si>
    <t>As</t>
  </si>
  <si>
    <t>B</t>
  </si>
  <si>
    <t>Be</t>
  </si>
  <si>
    <t>Br</t>
  </si>
  <si>
    <t>Cd</t>
  </si>
  <si>
    <t>Co</t>
  </si>
  <si>
    <t>Cs</t>
  </si>
  <si>
    <t>Ga</t>
  </si>
  <si>
    <t>Hg</t>
  </si>
  <si>
    <t>Li</t>
  </si>
  <si>
    <t>Mo</t>
  </si>
  <si>
    <t>Pn</t>
  </si>
  <si>
    <t>Sb</t>
  </si>
  <si>
    <t>Se</t>
  </si>
  <si>
    <t>Sn</t>
  </si>
  <si>
    <t>Te</t>
  </si>
  <si>
    <t>W</t>
  </si>
  <si>
    <t>F</t>
  </si>
  <si>
    <t>Sc</t>
  </si>
  <si>
    <t>length (ft)</t>
  </si>
  <si>
    <t>reference</t>
  </si>
  <si>
    <t>LMP-113</t>
  </si>
  <si>
    <t>basalt</t>
  </si>
  <si>
    <t>Potter (1988)</t>
  </si>
  <si>
    <t>LMP-196</t>
  </si>
  <si>
    <t>phonolite</t>
  </si>
  <si>
    <t>&lt;10</t>
  </si>
  <si>
    <t>LPM-118</t>
  </si>
  <si>
    <t>LPM-120</t>
  </si>
  <si>
    <t>LPM-127</t>
  </si>
  <si>
    <t>LPM-132</t>
  </si>
  <si>
    <t>trachyte</t>
  </si>
  <si>
    <t>LPM-133</t>
  </si>
  <si>
    <t>LPM-135</t>
  </si>
  <si>
    <t>phonotephrite</t>
  </si>
  <si>
    <t>LPM-136</t>
  </si>
  <si>
    <t>lamprophyre</t>
  </si>
  <si>
    <t>LPM-144</t>
  </si>
  <si>
    <t>LPM-145</t>
  </si>
  <si>
    <t>LPM-146</t>
  </si>
  <si>
    <t>LPM-148</t>
  </si>
  <si>
    <t>LPM-149</t>
  </si>
  <si>
    <t>LPM-151</t>
  </si>
  <si>
    <t>LPM-152</t>
  </si>
  <si>
    <t>LPM-158</t>
  </si>
  <si>
    <t>LPM-159</t>
  </si>
  <si>
    <t>LPM-162</t>
  </si>
  <si>
    <t>LPM-166</t>
  </si>
  <si>
    <t>LPM-180</t>
  </si>
  <si>
    <t>LPM-182</t>
  </si>
  <si>
    <t>LPM-186</t>
  </si>
  <si>
    <t>LPM-191</t>
  </si>
  <si>
    <t>LPM-20</t>
  </si>
  <si>
    <t>LPM-208</t>
  </si>
  <si>
    <t>LPM-209</t>
  </si>
  <si>
    <t>LPM-214</t>
  </si>
  <si>
    <t>LPM-217</t>
  </si>
  <si>
    <t>LPM-218</t>
  </si>
  <si>
    <t>LPM-218a</t>
  </si>
  <si>
    <t>LPM-219</t>
  </si>
  <si>
    <t>LPM-228</t>
  </si>
  <si>
    <t>LPM-231</t>
  </si>
  <si>
    <t>LPM-232</t>
  </si>
  <si>
    <t>LPM-240</t>
  </si>
  <si>
    <t>LPM-242</t>
  </si>
  <si>
    <t>LPM-250</t>
  </si>
  <si>
    <t>LPM-253</t>
  </si>
  <si>
    <t>LPM-260</t>
  </si>
  <si>
    <t>LPM-35</t>
  </si>
  <si>
    <t>LPM-47</t>
  </si>
  <si>
    <t>LPM-56</t>
  </si>
  <si>
    <t>LPM-63</t>
  </si>
  <si>
    <t>LPM-66</t>
  </si>
  <si>
    <t>LPM-80</t>
  </si>
  <si>
    <t>LPM-85</t>
  </si>
  <si>
    <t>LPM-93</t>
  </si>
  <si>
    <t>L1</t>
  </si>
  <si>
    <t>Lamprophyre</t>
  </si>
  <si>
    <t>&lt;0.5</t>
  </si>
  <si>
    <t>&lt;2</t>
  </si>
  <si>
    <t>&lt;4.0</t>
  </si>
  <si>
    <t>&lt;1</t>
  </si>
  <si>
    <t>&lt;5</t>
  </si>
  <si>
    <t>&lt;0.2</t>
  </si>
  <si>
    <t>L2</t>
  </si>
  <si>
    <t>&lt;12</t>
  </si>
  <si>
    <t>&lt;20</t>
  </si>
  <si>
    <t>na</t>
  </si>
  <si>
    <t>L5</t>
  </si>
  <si>
    <t>&lt;30</t>
  </si>
  <si>
    <t>L7</t>
  </si>
  <si>
    <t>L24</t>
  </si>
  <si>
    <t>L25</t>
  </si>
  <si>
    <t>L40</t>
  </si>
  <si>
    <t>random</t>
  </si>
  <si>
    <t>L50</t>
  </si>
  <si>
    <t>L58</t>
  </si>
  <si>
    <t>&lt;68</t>
  </si>
  <si>
    <t>Schreiner (1991)</t>
  </si>
  <si>
    <t>Appendix 1. Chemical analyses of igneous rocks. Major elements are in weight percent. Trace elements are in ppm.</t>
  </si>
  <si>
    <t>S1</t>
  </si>
  <si>
    <t>&lt;0.1</t>
  </si>
  <si>
    <t>Staatz (1985)</t>
  </si>
  <si>
    <t>S2</t>
  </si>
  <si>
    <t>S3</t>
  </si>
  <si>
    <t>Staatz (1985,#3)</t>
  </si>
  <si>
    <t>S4</t>
  </si>
  <si>
    <t>S5</t>
  </si>
  <si>
    <t>rhyodacite</t>
  </si>
  <si>
    <t>S6</t>
  </si>
  <si>
    <t>&lt;0.02</t>
  </si>
  <si>
    <t>S7</t>
  </si>
  <si>
    <t>S8</t>
  </si>
  <si>
    <t>S9</t>
  </si>
  <si>
    <t>S10</t>
  </si>
  <si>
    <t>trachyandesite</t>
  </si>
  <si>
    <t>Staatz (1985,#10)</t>
  </si>
  <si>
    <t>S11</t>
  </si>
  <si>
    <t>Staatz (1985,#11)</t>
  </si>
  <si>
    <t>S12</t>
  </si>
  <si>
    <t>Staatz (1985,#12)</t>
  </si>
  <si>
    <t>S13</t>
  </si>
  <si>
    <t>longitude</t>
  </si>
  <si>
    <t xml:space="preserve">Trend </t>
  </si>
  <si>
    <t>low Zr</t>
  </si>
  <si>
    <t>high Zr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</si>
</sst>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00"/>
    <numFmt numFmtId="165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164" fontId="1" fillId="0" borderId="0" xfId="0" applyNumberFormat="1" applyFont="1"/>
    <xf numFmtId="2" fontId="1" fillId="0" borderId="0" xfId="0" applyNumberFormat="1" applyFont="1"/>
    <xf numFmtId="1" fontId="1" fillId="0" borderId="0" xfId="0" applyNumberFormat="1" applyFont="1"/>
    <xf numFmtId="165" fontId="1" fillId="0" borderId="0" xfId="0" applyNumberFormat="1" applyFont="1"/>
    <xf numFmtId="0" fontId="2" fillId="0" borderId="0" xfId="0" applyFont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72"/>
  <sheetViews>
    <sheetView tabSelected="1" workbookViewId="0">
      <pane xSplit="2" ySplit="2" topLeftCell="C3" activePane="bottomRight" state="frozen"/>
      <selection pane="topRight" activeCell="C1" sqref="C1"/>
      <selection pane="bottomLeft" activeCell="A2" sqref="A2"/>
      <selection pane="bottomRight" activeCell="F41" sqref="F41"/>
    </sheetView>
  </sheetViews>
  <sheetFormatPr defaultRowHeight="13.8" x14ac:dyDescent="0.25"/>
  <cols>
    <col min="1" max="3" width="8.88671875" style="1"/>
    <col min="4" max="4" width="10.88671875" style="1" customWidth="1"/>
    <col min="5" max="5" width="12.33203125" style="1" bestFit="1" customWidth="1"/>
    <col min="6" max="257" width="8.88671875" style="1"/>
    <col min="258" max="258" width="13.88671875" style="1" customWidth="1"/>
    <col min="259" max="259" width="12.33203125" style="1" bestFit="1" customWidth="1"/>
    <col min="260" max="513" width="8.88671875" style="1"/>
    <col min="514" max="514" width="13.88671875" style="1" customWidth="1"/>
    <col min="515" max="515" width="12.33203125" style="1" bestFit="1" customWidth="1"/>
    <col min="516" max="769" width="8.88671875" style="1"/>
    <col min="770" max="770" width="13.88671875" style="1" customWidth="1"/>
    <col min="771" max="771" width="12.33203125" style="1" bestFit="1" customWidth="1"/>
    <col min="772" max="1025" width="8.88671875" style="1"/>
    <col min="1026" max="1026" width="13.88671875" style="1" customWidth="1"/>
    <col min="1027" max="1027" width="12.33203125" style="1" bestFit="1" customWidth="1"/>
    <col min="1028" max="1281" width="8.88671875" style="1"/>
    <col min="1282" max="1282" width="13.88671875" style="1" customWidth="1"/>
    <col min="1283" max="1283" width="12.33203125" style="1" bestFit="1" customWidth="1"/>
    <col min="1284" max="1537" width="8.88671875" style="1"/>
    <col min="1538" max="1538" width="13.88671875" style="1" customWidth="1"/>
    <col min="1539" max="1539" width="12.33203125" style="1" bestFit="1" customWidth="1"/>
    <col min="1540" max="1793" width="8.88671875" style="1"/>
    <col min="1794" max="1794" width="13.88671875" style="1" customWidth="1"/>
    <col min="1795" max="1795" width="12.33203125" style="1" bestFit="1" customWidth="1"/>
    <col min="1796" max="2049" width="8.88671875" style="1"/>
    <col min="2050" max="2050" width="13.88671875" style="1" customWidth="1"/>
    <col min="2051" max="2051" width="12.33203125" style="1" bestFit="1" customWidth="1"/>
    <col min="2052" max="2305" width="8.88671875" style="1"/>
    <col min="2306" max="2306" width="13.88671875" style="1" customWidth="1"/>
    <col min="2307" max="2307" width="12.33203125" style="1" bestFit="1" customWidth="1"/>
    <col min="2308" max="2561" width="8.88671875" style="1"/>
    <col min="2562" max="2562" width="13.88671875" style="1" customWidth="1"/>
    <col min="2563" max="2563" width="12.33203125" style="1" bestFit="1" customWidth="1"/>
    <col min="2564" max="2817" width="8.88671875" style="1"/>
    <col min="2818" max="2818" width="13.88671875" style="1" customWidth="1"/>
    <col min="2819" max="2819" width="12.33203125" style="1" bestFit="1" customWidth="1"/>
    <col min="2820" max="3073" width="8.88671875" style="1"/>
    <col min="3074" max="3074" width="13.88671875" style="1" customWidth="1"/>
    <col min="3075" max="3075" width="12.33203125" style="1" bestFit="1" customWidth="1"/>
    <col min="3076" max="3329" width="8.88671875" style="1"/>
    <col min="3330" max="3330" width="13.88671875" style="1" customWidth="1"/>
    <col min="3331" max="3331" width="12.33203125" style="1" bestFit="1" customWidth="1"/>
    <col min="3332" max="3585" width="8.88671875" style="1"/>
    <col min="3586" max="3586" width="13.88671875" style="1" customWidth="1"/>
    <col min="3587" max="3587" width="12.33203125" style="1" bestFit="1" customWidth="1"/>
    <col min="3588" max="3841" width="8.88671875" style="1"/>
    <col min="3842" max="3842" width="13.88671875" style="1" customWidth="1"/>
    <col min="3843" max="3843" width="12.33203125" style="1" bestFit="1" customWidth="1"/>
    <col min="3844" max="4097" width="8.88671875" style="1"/>
    <col min="4098" max="4098" width="13.88671875" style="1" customWidth="1"/>
    <col min="4099" max="4099" width="12.33203125" style="1" bestFit="1" customWidth="1"/>
    <col min="4100" max="4353" width="8.88671875" style="1"/>
    <col min="4354" max="4354" width="13.88671875" style="1" customWidth="1"/>
    <col min="4355" max="4355" width="12.33203125" style="1" bestFit="1" customWidth="1"/>
    <col min="4356" max="4609" width="8.88671875" style="1"/>
    <col min="4610" max="4610" width="13.88671875" style="1" customWidth="1"/>
    <col min="4611" max="4611" width="12.33203125" style="1" bestFit="1" customWidth="1"/>
    <col min="4612" max="4865" width="8.88671875" style="1"/>
    <col min="4866" max="4866" width="13.88671875" style="1" customWidth="1"/>
    <col min="4867" max="4867" width="12.33203125" style="1" bestFit="1" customWidth="1"/>
    <col min="4868" max="5121" width="8.88671875" style="1"/>
    <col min="5122" max="5122" width="13.88671875" style="1" customWidth="1"/>
    <col min="5123" max="5123" width="12.33203125" style="1" bestFit="1" customWidth="1"/>
    <col min="5124" max="5377" width="8.88671875" style="1"/>
    <col min="5378" max="5378" width="13.88671875" style="1" customWidth="1"/>
    <col min="5379" max="5379" width="12.33203125" style="1" bestFit="1" customWidth="1"/>
    <col min="5380" max="5633" width="8.88671875" style="1"/>
    <col min="5634" max="5634" width="13.88671875" style="1" customWidth="1"/>
    <col min="5635" max="5635" width="12.33203125" style="1" bestFit="1" customWidth="1"/>
    <col min="5636" max="5889" width="8.88671875" style="1"/>
    <col min="5890" max="5890" width="13.88671875" style="1" customWidth="1"/>
    <col min="5891" max="5891" width="12.33203125" style="1" bestFit="1" customWidth="1"/>
    <col min="5892" max="6145" width="8.88671875" style="1"/>
    <col min="6146" max="6146" width="13.88671875" style="1" customWidth="1"/>
    <col min="6147" max="6147" width="12.33203125" style="1" bestFit="1" customWidth="1"/>
    <col min="6148" max="6401" width="8.88671875" style="1"/>
    <col min="6402" max="6402" width="13.88671875" style="1" customWidth="1"/>
    <col min="6403" max="6403" width="12.33203125" style="1" bestFit="1" customWidth="1"/>
    <col min="6404" max="6657" width="8.88671875" style="1"/>
    <col min="6658" max="6658" width="13.88671875" style="1" customWidth="1"/>
    <col min="6659" max="6659" width="12.33203125" style="1" bestFit="1" customWidth="1"/>
    <col min="6660" max="6913" width="8.88671875" style="1"/>
    <col min="6914" max="6914" width="13.88671875" style="1" customWidth="1"/>
    <col min="6915" max="6915" width="12.33203125" style="1" bestFit="1" customWidth="1"/>
    <col min="6916" max="7169" width="8.88671875" style="1"/>
    <col min="7170" max="7170" width="13.88671875" style="1" customWidth="1"/>
    <col min="7171" max="7171" width="12.33203125" style="1" bestFit="1" customWidth="1"/>
    <col min="7172" max="7425" width="8.88671875" style="1"/>
    <col min="7426" max="7426" width="13.88671875" style="1" customWidth="1"/>
    <col min="7427" max="7427" width="12.33203125" style="1" bestFit="1" customWidth="1"/>
    <col min="7428" max="7681" width="8.88671875" style="1"/>
    <col min="7682" max="7682" width="13.88671875" style="1" customWidth="1"/>
    <col min="7683" max="7683" width="12.33203125" style="1" bestFit="1" customWidth="1"/>
    <col min="7684" max="7937" width="8.88671875" style="1"/>
    <col min="7938" max="7938" width="13.88671875" style="1" customWidth="1"/>
    <col min="7939" max="7939" width="12.33203125" style="1" bestFit="1" customWidth="1"/>
    <col min="7940" max="8193" width="8.88671875" style="1"/>
    <col min="8194" max="8194" width="13.88671875" style="1" customWidth="1"/>
    <col min="8195" max="8195" width="12.33203125" style="1" bestFit="1" customWidth="1"/>
    <col min="8196" max="8449" width="8.88671875" style="1"/>
    <col min="8450" max="8450" width="13.88671875" style="1" customWidth="1"/>
    <col min="8451" max="8451" width="12.33203125" style="1" bestFit="1" customWidth="1"/>
    <col min="8452" max="8705" width="8.88671875" style="1"/>
    <col min="8706" max="8706" width="13.88671875" style="1" customWidth="1"/>
    <col min="8707" max="8707" width="12.33203125" style="1" bestFit="1" customWidth="1"/>
    <col min="8708" max="8961" width="8.88671875" style="1"/>
    <col min="8962" max="8962" width="13.88671875" style="1" customWidth="1"/>
    <col min="8963" max="8963" width="12.33203125" style="1" bestFit="1" customWidth="1"/>
    <col min="8964" max="9217" width="8.88671875" style="1"/>
    <col min="9218" max="9218" width="13.88671875" style="1" customWidth="1"/>
    <col min="9219" max="9219" width="12.33203125" style="1" bestFit="1" customWidth="1"/>
    <col min="9220" max="9473" width="8.88671875" style="1"/>
    <col min="9474" max="9474" width="13.88671875" style="1" customWidth="1"/>
    <col min="9475" max="9475" width="12.33203125" style="1" bestFit="1" customWidth="1"/>
    <col min="9476" max="9729" width="8.88671875" style="1"/>
    <col min="9730" max="9730" width="13.88671875" style="1" customWidth="1"/>
    <col min="9731" max="9731" width="12.33203125" style="1" bestFit="1" customWidth="1"/>
    <col min="9732" max="9985" width="8.88671875" style="1"/>
    <col min="9986" max="9986" width="13.88671875" style="1" customWidth="1"/>
    <col min="9987" max="9987" width="12.33203125" style="1" bestFit="1" customWidth="1"/>
    <col min="9988" max="10241" width="8.88671875" style="1"/>
    <col min="10242" max="10242" width="13.88671875" style="1" customWidth="1"/>
    <col min="10243" max="10243" width="12.33203125" style="1" bestFit="1" customWidth="1"/>
    <col min="10244" max="10497" width="8.88671875" style="1"/>
    <col min="10498" max="10498" width="13.88671875" style="1" customWidth="1"/>
    <col min="10499" max="10499" width="12.33203125" style="1" bestFit="1" customWidth="1"/>
    <col min="10500" max="10753" width="8.88671875" style="1"/>
    <col min="10754" max="10754" width="13.88671875" style="1" customWidth="1"/>
    <col min="10755" max="10755" width="12.33203125" style="1" bestFit="1" customWidth="1"/>
    <col min="10756" max="11009" width="8.88671875" style="1"/>
    <col min="11010" max="11010" width="13.88671875" style="1" customWidth="1"/>
    <col min="11011" max="11011" width="12.33203125" style="1" bestFit="1" customWidth="1"/>
    <col min="11012" max="11265" width="8.88671875" style="1"/>
    <col min="11266" max="11266" width="13.88671875" style="1" customWidth="1"/>
    <col min="11267" max="11267" width="12.33203125" style="1" bestFit="1" customWidth="1"/>
    <col min="11268" max="11521" width="8.88671875" style="1"/>
    <col min="11522" max="11522" width="13.88671875" style="1" customWidth="1"/>
    <col min="11523" max="11523" width="12.33203125" style="1" bestFit="1" customWidth="1"/>
    <col min="11524" max="11777" width="8.88671875" style="1"/>
    <col min="11778" max="11778" width="13.88671875" style="1" customWidth="1"/>
    <col min="11779" max="11779" width="12.33203125" style="1" bestFit="1" customWidth="1"/>
    <col min="11780" max="12033" width="8.88671875" style="1"/>
    <col min="12034" max="12034" width="13.88671875" style="1" customWidth="1"/>
    <col min="12035" max="12035" width="12.33203125" style="1" bestFit="1" customWidth="1"/>
    <col min="12036" max="12289" width="8.88671875" style="1"/>
    <col min="12290" max="12290" width="13.88671875" style="1" customWidth="1"/>
    <col min="12291" max="12291" width="12.33203125" style="1" bestFit="1" customWidth="1"/>
    <col min="12292" max="12545" width="8.88671875" style="1"/>
    <col min="12546" max="12546" width="13.88671875" style="1" customWidth="1"/>
    <col min="12547" max="12547" width="12.33203125" style="1" bestFit="1" customWidth="1"/>
    <col min="12548" max="12801" width="8.88671875" style="1"/>
    <col min="12802" max="12802" width="13.88671875" style="1" customWidth="1"/>
    <col min="12803" max="12803" width="12.33203125" style="1" bestFit="1" customWidth="1"/>
    <col min="12804" max="13057" width="8.88671875" style="1"/>
    <col min="13058" max="13058" width="13.88671875" style="1" customWidth="1"/>
    <col min="13059" max="13059" width="12.33203125" style="1" bestFit="1" customWidth="1"/>
    <col min="13060" max="13313" width="8.88671875" style="1"/>
    <col min="13314" max="13314" width="13.88671875" style="1" customWidth="1"/>
    <col min="13315" max="13315" width="12.33203125" style="1" bestFit="1" customWidth="1"/>
    <col min="13316" max="13569" width="8.88671875" style="1"/>
    <col min="13570" max="13570" width="13.88671875" style="1" customWidth="1"/>
    <col min="13571" max="13571" width="12.33203125" style="1" bestFit="1" customWidth="1"/>
    <col min="13572" max="13825" width="8.88671875" style="1"/>
    <col min="13826" max="13826" width="13.88671875" style="1" customWidth="1"/>
    <col min="13827" max="13827" width="12.33203125" style="1" bestFit="1" customWidth="1"/>
    <col min="13828" max="14081" width="8.88671875" style="1"/>
    <col min="14082" max="14082" width="13.88671875" style="1" customWidth="1"/>
    <col min="14083" max="14083" width="12.33203125" style="1" bestFit="1" customWidth="1"/>
    <col min="14084" max="14337" width="8.88671875" style="1"/>
    <col min="14338" max="14338" width="13.88671875" style="1" customWidth="1"/>
    <col min="14339" max="14339" width="12.33203125" style="1" bestFit="1" customWidth="1"/>
    <col min="14340" max="14593" width="8.88671875" style="1"/>
    <col min="14594" max="14594" width="13.88671875" style="1" customWidth="1"/>
    <col min="14595" max="14595" width="12.33203125" style="1" bestFit="1" customWidth="1"/>
    <col min="14596" max="14849" width="8.88671875" style="1"/>
    <col min="14850" max="14850" width="13.88671875" style="1" customWidth="1"/>
    <col min="14851" max="14851" width="12.33203125" style="1" bestFit="1" customWidth="1"/>
    <col min="14852" max="15105" width="8.88671875" style="1"/>
    <col min="15106" max="15106" width="13.88671875" style="1" customWidth="1"/>
    <col min="15107" max="15107" width="12.33203125" style="1" bestFit="1" customWidth="1"/>
    <col min="15108" max="15361" width="8.88671875" style="1"/>
    <col min="15362" max="15362" width="13.88671875" style="1" customWidth="1"/>
    <col min="15363" max="15363" width="12.33203125" style="1" bestFit="1" customWidth="1"/>
    <col min="15364" max="15617" width="8.88671875" style="1"/>
    <col min="15618" max="15618" width="13.88671875" style="1" customWidth="1"/>
    <col min="15619" max="15619" width="12.33203125" style="1" bestFit="1" customWidth="1"/>
    <col min="15620" max="15873" width="8.88671875" style="1"/>
    <col min="15874" max="15874" width="13.88671875" style="1" customWidth="1"/>
    <col min="15875" max="15875" width="12.33203125" style="1" bestFit="1" customWidth="1"/>
    <col min="15876" max="16129" width="8.88671875" style="1"/>
    <col min="16130" max="16130" width="13.88671875" style="1" customWidth="1"/>
    <col min="16131" max="16131" width="12.33203125" style="1" bestFit="1" customWidth="1"/>
    <col min="16132" max="16384" width="8.88671875" style="1"/>
  </cols>
  <sheetData>
    <row r="1" spans="1:68" x14ac:dyDescent="0.25">
      <c r="A1" s="1" t="s">
        <v>144</v>
      </c>
    </row>
    <row r="2" spans="1:68" x14ac:dyDescent="0.25">
      <c r="A2" s="1" t="s">
        <v>0</v>
      </c>
      <c r="B2" s="1" t="s">
        <v>1</v>
      </c>
      <c r="C2" s="1" t="s">
        <v>168</v>
      </c>
      <c r="D2" s="2" t="s">
        <v>2</v>
      </c>
      <c r="E2" s="2" t="s">
        <v>167</v>
      </c>
      <c r="F2" s="1" t="s">
        <v>3</v>
      </c>
      <c r="G2" s="1" t="s">
        <v>4</v>
      </c>
      <c r="H2" s="1" t="s">
        <v>5</v>
      </c>
      <c r="I2" s="1" t="s">
        <v>6</v>
      </c>
      <c r="J2" s="1" t="s">
        <v>7</v>
      </c>
      <c r="K2" s="1" t="s">
        <v>8</v>
      </c>
      <c r="L2" s="1" t="s">
        <v>9</v>
      </c>
      <c r="M2" s="1" t="s">
        <v>10</v>
      </c>
      <c r="N2" s="1" t="s">
        <v>11</v>
      </c>
      <c r="O2" s="1" t="s">
        <v>12</v>
      </c>
      <c r="P2" s="1" t="s">
        <v>13</v>
      </c>
      <c r="Q2" s="1" t="s">
        <v>14</v>
      </c>
      <c r="R2" s="1" t="s">
        <v>15</v>
      </c>
      <c r="S2" s="1" t="s">
        <v>16</v>
      </c>
      <c r="T2" s="1" t="s">
        <v>17</v>
      </c>
      <c r="U2" s="1" t="s">
        <v>18</v>
      </c>
      <c r="V2" s="1" t="s">
        <v>19</v>
      </c>
      <c r="W2" s="1" t="s">
        <v>20</v>
      </c>
      <c r="X2" s="1" t="s">
        <v>21</v>
      </c>
      <c r="Y2" s="1" t="s">
        <v>22</v>
      </c>
      <c r="Z2" s="1" t="s">
        <v>23</v>
      </c>
      <c r="AA2" s="1" t="s">
        <v>24</v>
      </c>
      <c r="AB2" s="1" t="s">
        <v>25</v>
      </c>
      <c r="AC2" s="1" t="s">
        <v>26</v>
      </c>
      <c r="AD2" s="1" t="s">
        <v>27</v>
      </c>
      <c r="AE2" s="1" t="s">
        <v>28</v>
      </c>
      <c r="AF2" s="1" t="s">
        <v>29</v>
      </c>
      <c r="AG2" s="1" t="s">
        <v>30</v>
      </c>
      <c r="AH2" s="1" t="s">
        <v>31</v>
      </c>
      <c r="AI2" s="1" t="s">
        <v>32</v>
      </c>
      <c r="AJ2" s="1" t="s">
        <v>33</v>
      </c>
      <c r="AK2" s="1" t="s">
        <v>34</v>
      </c>
      <c r="AL2" s="1" t="s">
        <v>35</v>
      </c>
      <c r="AM2" s="1" t="s">
        <v>36</v>
      </c>
      <c r="AN2" s="1" t="s">
        <v>37</v>
      </c>
      <c r="AO2" s="1" t="s">
        <v>38</v>
      </c>
      <c r="AP2" s="1" t="s">
        <v>39</v>
      </c>
      <c r="AQ2" s="1" t="s">
        <v>40</v>
      </c>
      <c r="AR2" s="1" t="s">
        <v>41</v>
      </c>
      <c r="AS2" s="1" t="s">
        <v>42</v>
      </c>
      <c r="AT2" s="1" t="s">
        <v>43</v>
      </c>
      <c r="AU2" s="1" t="s">
        <v>44</v>
      </c>
      <c r="AV2" s="1" t="s">
        <v>45</v>
      </c>
      <c r="AW2" s="1" t="s">
        <v>46</v>
      </c>
      <c r="AX2" s="1" t="s">
        <v>47</v>
      </c>
      <c r="AY2" s="1" t="s">
        <v>48</v>
      </c>
      <c r="AZ2" s="1" t="s">
        <v>49</v>
      </c>
      <c r="BA2" s="1" t="s">
        <v>50</v>
      </c>
      <c r="BB2" s="1" t="s">
        <v>51</v>
      </c>
      <c r="BC2" s="1" t="s">
        <v>52</v>
      </c>
      <c r="BD2" s="1" t="s">
        <v>53</v>
      </c>
      <c r="BE2" s="1" t="s">
        <v>54</v>
      </c>
      <c r="BF2" s="1" t="s">
        <v>55</v>
      </c>
      <c r="BG2" s="1" t="s">
        <v>56</v>
      </c>
      <c r="BH2" s="1" t="s">
        <v>57</v>
      </c>
      <c r="BI2" s="1" t="s">
        <v>58</v>
      </c>
      <c r="BJ2" s="1" t="s">
        <v>59</v>
      </c>
      <c r="BK2" s="1" t="s">
        <v>60</v>
      </c>
      <c r="BL2" s="1" t="s">
        <v>61</v>
      </c>
      <c r="BM2" s="1" t="s">
        <v>62</v>
      </c>
      <c r="BN2" s="1" t="s">
        <v>63</v>
      </c>
      <c r="BO2" s="1" t="s">
        <v>64</v>
      </c>
      <c r="BP2" s="1" t="s">
        <v>65</v>
      </c>
    </row>
    <row r="3" spans="1:68" x14ac:dyDescent="0.25">
      <c r="A3" s="1" t="s">
        <v>66</v>
      </c>
      <c r="B3" s="1" t="s">
        <v>67</v>
      </c>
      <c r="C3" s="1" t="s">
        <v>169</v>
      </c>
      <c r="D3" s="2">
        <v>36.477892400000002</v>
      </c>
      <c r="E3" s="2">
        <v>-104.0914642</v>
      </c>
      <c r="F3" s="1">
        <v>48.83</v>
      </c>
      <c r="G3" s="1">
        <v>1.44</v>
      </c>
      <c r="H3" s="1">
        <v>15.04</v>
      </c>
      <c r="I3" s="1">
        <f t="shared" ref="I3:I50" si="0">R3+(S3*1.1)</f>
        <v>11.747</v>
      </c>
      <c r="J3" s="1">
        <v>0.18</v>
      </c>
      <c r="K3" s="1">
        <v>9.14</v>
      </c>
      <c r="L3" s="1">
        <v>10.01</v>
      </c>
      <c r="M3" s="1">
        <v>3.9</v>
      </c>
      <c r="N3" s="1">
        <v>1.07</v>
      </c>
      <c r="O3" s="1">
        <v>0.52</v>
      </c>
      <c r="P3" s="1">
        <v>0.69</v>
      </c>
      <c r="Q3" s="1">
        <f t="shared" ref="Q3:Q59" si="1">SUM(F3:P3)</f>
        <v>102.56700000000001</v>
      </c>
      <c r="R3" s="1">
        <v>3.09</v>
      </c>
      <c r="S3" s="1">
        <v>7.87</v>
      </c>
      <c r="U3" s="1">
        <v>703</v>
      </c>
      <c r="V3" s="1">
        <v>17</v>
      </c>
      <c r="W3" s="1">
        <v>1002</v>
      </c>
      <c r="X3" s="1">
        <v>193</v>
      </c>
      <c r="Y3" s="1">
        <v>32</v>
      </c>
      <c r="Z3" s="1">
        <v>25</v>
      </c>
      <c r="AC3" s="1">
        <v>185</v>
      </c>
      <c r="AD3" s="1">
        <v>72</v>
      </c>
      <c r="AE3" s="1">
        <v>78</v>
      </c>
      <c r="AF3" s="1">
        <v>35</v>
      </c>
      <c r="AG3" s="1">
        <v>85</v>
      </c>
      <c r="BP3" s="1" t="s">
        <v>68</v>
      </c>
    </row>
    <row r="4" spans="1:68" x14ac:dyDescent="0.25">
      <c r="A4" s="1" t="s">
        <v>69</v>
      </c>
      <c r="B4" s="1" t="s">
        <v>70</v>
      </c>
      <c r="C4" s="1" t="s">
        <v>169</v>
      </c>
      <c r="D4" s="2">
        <v>36.508104799999998</v>
      </c>
      <c r="E4" s="2">
        <v>-104.0909934</v>
      </c>
      <c r="F4" s="1">
        <v>55.15</v>
      </c>
      <c r="G4" s="1">
        <v>0.32</v>
      </c>
      <c r="H4" s="1">
        <v>21.43</v>
      </c>
      <c r="I4" s="1">
        <f t="shared" si="0"/>
        <v>3.0549999999999997</v>
      </c>
      <c r="J4" s="1">
        <v>0.219</v>
      </c>
      <c r="K4" s="1">
        <v>0.46</v>
      </c>
      <c r="L4" s="1">
        <v>1.18</v>
      </c>
      <c r="M4" s="1">
        <v>10.79</v>
      </c>
      <c r="N4" s="1">
        <v>5.78</v>
      </c>
      <c r="O4" s="1">
        <v>0.12</v>
      </c>
      <c r="P4" s="1">
        <v>2</v>
      </c>
      <c r="Q4" s="1">
        <f t="shared" si="1"/>
        <v>100.50400000000002</v>
      </c>
      <c r="R4" s="1">
        <v>2.34</v>
      </c>
      <c r="S4" s="1">
        <v>0.65</v>
      </c>
      <c r="U4" s="1">
        <v>346</v>
      </c>
      <c r="V4" s="1">
        <v>214</v>
      </c>
      <c r="W4" s="1">
        <v>354</v>
      </c>
      <c r="X4" s="1">
        <v>739</v>
      </c>
      <c r="Y4" s="1">
        <v>297</v>
      </c>
      <c r="Z4" s="1">
        <v>39</v>
      </c>
      <c r="AA4" s="1">
        <v>36</v>
      </c>
      <c r="AB4" s="1">
        <v>16</v>
      </c>
      <c r="AC4" s="1" t="s">
        <v>71</v>
      </c>
      <c r="AD4" s="1">
        <v>9</v>
      </c>
      <c r="AE4" s="1">
        <v>172</v>
      </c>
      <c r="AF4" s="1">
        <v>196</v>
      </c>
      <c r="AG4" s="1">
        <v>233</v>
      </c>
      <c r="BP4" s="1" t="s">
        <v>68</v>
      </c>
    </row>
    <row r="5" spans="1:68" x14ac:dyDescent="0.25">
      <c r="A5" s="1" t="s">
        <v>72</v>
      </c>
      <c r="B5" s="1" t="s">
        <v>70</v>
      </c>
      <c r="C5" s="1" t="s">
        <v>169</v>
      </c>
      <c r="D5" s="2">
        <v>36.496110000000002</v>
      </c>
      <c r="E5" s="2">
        <v>-104.1497828</v>
      </c>
      <c r="F5" s="1">
        <v>56.28</v>
      </c>
      <c r="G5" s="1">
        <v>0.22</v>
      </c>
      <c r="H5" s="1">
        <v>22.81</v>
      </c>
      <c r="I5" s="1">
        <f t="shared" si="0"/>
        <v>2.4210000000000003</v>
      </c>
      <c r="J5" s="1">
        <v>0.17899999999999999</v>
      </c>
      <c r="K5" s="1">
        <v>0.15</v>
      </c>
      <c r="L5" s="1">
        <v>1.01</v>
      </c>
      <c r="M5" s="1">
        <v>10.72</v>
      </c>
      <c r="N5" s="1">
        <v>5.84</v>
      </c>
      <c r="O5" s="1">
        <v>0.1</v>
      </c>
      <c r="P5" s="1">
        <v>2.59</v>
      </c>
      <c r="Q5" s="1">
        <f t="shared" si="1"/>
        <v>102.32000000000002</v>
      </c>
      <c r="R5" s="1">
        <v>1.42</v>
      </c>
      <c r="S5" s="1">
        <v>0.91</v>
      </c>
      <c r="U5" s="1">
        <v>1505</v>
      </c>
      <c r="V5" s="1">
        <v>161</v>
      </c>
      <c r="W5" s="1">
        <v>819</v>
      </c>
      <c r="X5" s="1">
        <v>503</v>
      </c>
      <c r="Y5" s="1">
        <v>154</v>
      </c>
      <c r="Z5" s="1">
        <v>29</v>
      </c>
      <c r="AA5" s="1">
        <v>27</v>
      </c>
      <c r="AB5" s="1">
        <v>6</v>
      </c>
      <c r="AC5" s="1" t="s">
        <v>71</v>
      </c>
      <c r="AD5" s="1">
        <v>4</v>
      </c>
      <c r="AE5" s="1">
        <v>129</v>
      </c>
      <c r="AF5" s="1">
        <v>121</v>
      </c>
      <c r="AG5" s="1">
        <v>167</v>
      </c>
      <c r="BP5" s="1" t="s">
        <v>68</v>
      </c>
    </row>
    <row r="6" spans="1:68" x14ac:dyDescent="0.25">
      <c r="A6" s="1" t="s">
        <v>73</v>
      </c>
      <c r="B6" s="1" t="s">
        <v>70</v>
      </c>
      <c r="C6" s="1" t="s">
        <v>169</v>
      </c>
      <c r="D6" s="2">
        <v>36.493899800000001</v>
      </c>
      <c r="E6" s="2">
        <v>-104.1555895</v>
      </c>
      <c r="F6" s="1">
        <v>56.21</v>
      </c>
      <c r="G6" s="1">
        <v>0.23</v>
      </c>
      <c r="H6" s="1">
        <v>21.76</v>
      </c>
      <c r="I6" s="1">
        <f t="shared" si="0"/>
        <v>2.472</v>
      </c>
      <c r="J6" s="1">
        <v>0.182</v>
      </c>
      <c r="K6" s="1">
        <v>0.15</v>
      </c>
      <c r="L6" s="1">
        <v>1.05</v>
      </c>
      <c r="M6" s="1">
        <v>10.82</v>
      </c>
      <c r="N6" s="1">
        <v>5.84</v>
      </c>
      <c r="O6" s="1">
        <v>0.06</v>
      </c>
      <c r="P6" s="1">
        <v>1.41</v>
      </c>
      <c r="Q6" s="1">
        <f t="shared" si="1"/>
        <v>100.184</v>
      </c>
      <c r="R6" s="1">
        <v>1.9</v>
      </c>
      <c r="S6" s="1">
        <v>0.52</v>
      </c>
      <c r="U6" s="1">
        <v>778</v>
      </c>
      <c r="V6" s="1">
        <v>200</v>
      </c>
      <c r="W6" s="1">
        <v>534</v>
      </c>
      <c r="X6" s="1">
        <v>619</v>
      </c>
      <c r="Y6" s="1">
        <v>174</v>
      </c>
      <c r="Z6" s="1">
        <v>28</v>
      </c>
      <c r="AA6" s="1">
        <v>31</v>
      </c>
      <c r="AB6" s="1">
        <v>2</v>
      </c>
      <c r="AC6" s="1" t="s">
        <v>71</v>
      </c>
      <c r="AD6" s="1">
        <v>5</v>
      </c>
      <c r="AE6" s="1">
        <v>150</v>
      </c>
      <c r="AF6" s="1">
        <v>130</v>
      </c>
      <c r="AG6" s="1">
        <v>160</v>
      </c>
      <c r="AH6" s="1">
        <v>46</v>
      </c>
      <c r="AI6" s="1">
        <v>4.3</v>
      </c>
      <c r="AJ6" s="1">
        <v>1.2</v>
      </c>
      <c r="AK6" s="1">
        <v>0.5</v>
      </c>
      <c r="AN6" s="1">
        <v>2.4</v>
      </c>
      <c r="AO6" s="1">
        <v>0.5</v>
      </c>
      <c r="AP6" s="1">
        <v>8</v>
      </c>
      <c r="AQ6" s="1">
        <v>4</v>
      </c>
      <c r="AR6" s="1">
        <v>13</v>
      </c>
      <c r="AS6" s="1">
        <v>52</v>
      </c>
      <c r="BP6" s="1" t="s">
        <v>68</v>
      </c>
    </row>
    <row r="7" spans="1:68" x14ac:dyDescent="0.25">
      <c r="A7" s="1" t="s">
        <v>74</v>
      </c>
      <c r="B7" s="1" t="s">
        <v>70</v>
      </c>
      <c r="C7" s="1" t="s">
        <v>169</v>
      </c>
      <c r="D7" s="2">
        <v>36.512675299999998</v>
      </c>
      <c r="E7" s="2">
        <v>-104.1652058</v>
      </c>
      <c r="F7" s="1">
        <v>56.88</v>
      </c>
      <c r="G7" s="1">
        <v>0.22</v>
      </c>
      <c r="H7" s="1">
        <v>21.78</v>
      </c>
      <c r="I7" s="1">
        <f t="shared" si="0"/>
        <v>2.4239999999999999</v>
      </c>
      <c r="J7" s="1">
        <v>0.182</v>
      </c>
      <c r="K7" s="1">
        <v>0.15</v>
      </c>
      <c r="L7" s="1">
        <v>1.01</v>
      </c>
      <c r="M7" s="1">
        <v>10.88</v>
      </c>
      <c r="N7" s="1">
        <v>6</v>
      </c>
      <c r="O7" s="1">
        <v>7.0000000000000007E-2</v>
      </c>
      <c r="P7" s="1">
        <v>1.1000000000000001</v>
      </c>
      <c r="Q7" s="1">
        <f t="shared" si="1"/>
        <v>100.696</v>
      </c>
      <c r="R7" s="1">
        <v>1.72</v>
      </c>
      <c r="S7" s="1">
        <v>0.64</v>
      </c>
      <c r="U7" s="1">
        <v>773</v>
      </c>
      <c r="V7" s="1">
        <v>205</v>
      </c>
      <c r="W7" s="1">
        <v>485</v>
      </c>
      <c r="X7" s="1">
        <v>632</v>
      </c>
      <c r="Y7" s="1">
        <v>174</v>
      </c>
      <c r="Z7" s="1">
        <v>29</v>
      </c>
      <c r="AA7" s="1">
        <v>28</v>
      </c>
      <c r="AB7" s="1">
        <v>9</v>
      </c>
      <c r="AC7" s="1" t="s">
        <v>71</v>
      </c>
      <c r="AD7" s="1">
        <v>3</v>
      </c>
      <c r="AE7" s="1">
        <v>151</v>
      </c>
      <c r="AF7" s="1">
        <v>146</v>
      </c>
      <c r="AG7" s="1">
        <v>185</v>
      </c>
      <c r="BP7" s="1" t="s">
        <v>68</v>
      </c>
    </row>
    <row r="8" spans="1:68" x14ac:dyDescent="0.25">
      <c r="A8" s="1" t="s">
        <v>75</v>
      </c>
      <c r="B8" s="1" t="s">
        <v>76</v>
      </c>
      <c r="C8" s="1" t="s">
        <v>169</v>
      </c>
      <c r="D8" s="2">
        <v>36.518576099999997</v>
      </c>
      <c r="E8" s="2">
        <v>-104.1595937</v>
      </c>
      <c r="F8" s="1">
        <v>62.51</v>
      </c>
      <c r="G8" s="1">
        <v>0.35</v>
      </c>
      <c r="H8" s="1">
        <v>18.649999999999999</v>
      </c>
      <c r="I8" s="1">
        <f t="shared" si="0"/>
        <v>2.8440000000000003</v>
      </c>
      <c r="J8" s="1">
        <v>0.17199999999999999</v>
      </c>
      <c r="K8" s="1">
        <v>0.32</v>
      </c>
      <c r="L8" s="1">
        <v>1.68</v>
      </c>
      <c r="M8" s="1">
        <v>6.91</v>
      </c>
      <c r="N8" s="1">
        <v>5.08</v>
      </c>
      <c r="O8" s="1">
        <v>0.14000000000000001</v>
      </c>
      <c r="P8" s="1">
        <v>0.57999999999999996</v>
      </c>
      <c r="Q8" s="1">
        <f t="shared" si="1"/>
        <v>99.235999999999976</v>
      </c>
      <c r="R8" s="1">
        <v>2.14</v>
      </c>
      <c r="S8" s="1">
        <v>0.64</v>
      </c>
      <c r="U8" s="1">
        <v>2722</v>
      </c>
      <c r="V8" s="1">
        <v>158</v>
      </c>
      <c r="W8" s="1">
        <v>1125</v>
      </c>
      <c r="X8" s="1">
        <v>602</v>
      </c>
      <c r="Y8" s="1">
        <v>93</v>
      </c>
      <c r="Z8" s="1">
        <v>37</v>
      </c>
      <c r="AA8" s="1">
        <v>16</v>
      </c>
      <c r="AB8" s="1">
        <v>3</v>
      </c>
      <c r="AC8" s="1" t="s">
        <v>71</v>
      </c>
      <c r="AD8" s="1">
        <v>2</v>
      </c>
      <c r="AE8" s="1">
        <v>85</v>
      </c>
      <c r="AF8" s="1">
        <v>160</v>
      </c>
      <c r="AG8" s="1">
        <v>240</v>
      </c>
      <c r="AH8" s="1">
        <v>70</v>
      </c>
      <c r="AI8" s="1">
        <v>10</v>
      </c>
      <c r="AJ8" s="1">
        <v>2.5</v>
      </c>
      <c r="AK8" s="1">
        <v>0.9</v>
      </c>
      <c r="AN8" s="1">
        <v>3.2</v>
      </c>
      <c r="AO8" s="1">
        <v>0.6</v>
      </c>
      <c r="AP8" s="1">
        <v>10</v>
      </c>
      <c r="AQ8" s="1">
        <v>4</v>
      </c>
      <c r="AR8" s="1">
        <v>6</v>
      </c>
      <c r="AS8" s="1">
        <v>35</v>
      </c>
      <c r="BP8" s="1" t="s">
        <v>68</v>
      </c>
    </row>
    <row r="9" spans="1:68" x14ac:dyDescent="0.25">
      <c r="A9" s="1" t="s">
        <v>77</v>
      </c>
      <c r="B9" s="1" t="s">
        <v>70</v>
      </c>
      <c r="C9" s="1" t="s">
        <v>170</v>
      </c>
      <c r="D9" s="2">
        <v>36.522975000000002</v>
      </c>
      <c r="E9" s="2">
        <v>-104.15628839999999</v>
      </c>
      <c r="F9" s="1">
        <v>56.24</v>
      </c>
      <c r="G9" s="1">
        <v>0.22</v>
      </c>
      <c r="H9" s="1">
        <v>21.63</v>
      </c>
      <c r="I9" s="1">
        <f t="shared" si="0"/>
        <v>2.5629999999999997</v>
      </c>
      <c r="J9" s="1">
        <v>0.22</v>
      </c>
      <c r="K9" s="1">
        <v>0.09</v>
      </c>
      <c r="L9" s="1">
        <v>0.71</v>
      </c>
      <c r="M9" s="1">
        <v>10.51</v>
      </c>
      <c r="N9" s="1">
        <v>5.65</v>
      </c>
      <c r="O9" s="1">
        <v>7.0000000000000007E-2</v>
      </c>
      <c r="P9" s="1">
        <v>2.93</v>
      </c>
      <c r="Q9" s="1">
        <f t="shared" si="1"/>
        <v>100.83300000000001</v>
      </c>
      <c r="R9" s="1">
        <v>2.42</v>
      </c>
      <c r="S9" s="1">
        <v>0.13</v>
      </c>
      <c r="U9" s="1">
        <v>12</v>
      </c>
      <c r="V9" s="1">
        <v>338</v>
      </c>
      <c r="W9" s="1">
        <v>8</v>
      </c>
      <c r="X9" s="1">
        <v>1536</v>
      </c>
      <c r="Y9" s="1">
        <v>405</v>
      </c>
      <c r="Z9" s="1">
        <v>42</v>
      </c>
      <c r="AA9" s="1">
        <v>16</v>
      </c>
      <c r="AB9" s="1">
        <v>5</v>
      </c>
      <c r="AC9" s="1" t="s">
        <v>71</v>
      </c>
      <c r="AD9" s="1">
        <v>3</v>
      </c>
      <c r="AE9" s="1">
        <v>180</v>
      </c>
      <c r="AF9" s="1">
        <v>226</v>
      </c>
      <c r="AG9" s="1">
        <v>254</v>
      </c>
      <c r="BP9" s="1" t="s">
        <v>68</v>
      </c>
    </row>
    <row r="10" spans="1:68" x14ac:dyDescent="0.25">
      <c r="A10" s="1" t="s">
        <v>78</v>
      </c>
      <c r="B10" s="1" t="s">
        <v>79</v>
      </c>
      <c r="C10" s="1" t="s">
        <v>169</v>
      </c>
      <c r="F10" s="1">
        <v>49.97</v>
      </c>
      <c r="G10" s="1">
        <v>1.1200000000000001</v>
      </c>
      <c r="H10" s="1">
        <v>16.579999999999998</v>
      </c>
      <c r="I10" s="1">
        <f t="shared" si="0"/>
        <v>7.7440000000000007</v>
      </c>
      <c r="J10" s="1">
        <v>0.17299999999999999</v>
      </c>
      <c r="K10" s="1">
        <v>4.13</v>
      </c>
      <c r="L10" s="1">
        <v>7.9</v>
      </c>
      <c r="M10" s="1">
        <v>5.15</v>
      </c>
      <c r="N10" s="1">
        <v>3.34</v>
      </c>
      <c r="O10" s="1">
        <v>0.56999999999999995</v>
      </c>
      <c r="P10" s="1">
        <v>1.69</v>
      </c>
      <c r="Q10" s="1">
        <f t="shared" si="1"/>
        <v>98.36699999999999</v>
      </c>
      <c r="R10" s="1">
        <v>3.85</v>
      </c>
      <c r="S10" s="1">
        <v>3.54</v>
      </c>
      <c r="U10" s="1">
        <v>1565</v>
      </c>
      <c r="V10" s="1">
        <v>90</v>
      </c>
      <c r="W10" s="1">
        <v>1140</v>
      </c>
      <c r="X10" s="1">
        <v>361</v>
      </c>
      <c r="Y10" s="1">
        <v>88</v>
      </c>
      <c r="Z10" s="1">
        <v>36</v>
      </c>
      <c r="AA10" s="1">
        <v>164</v>
      </c>
      <c r="AB10" s="1">
        <v>92</v>
      </c>
      <c r="AC10" s="1">
        <v>35</v>
      </c>
      <c r="AD10" s="1">
        <v>59</v>
      </c>
      <c r="AE10" s="1">
        <v>80</v>
      </c>
      <c r="AF10" s="1">
        <v>96</v>
      </c>
      <c r="AG10" s="1">
        <v>175</v>
      </c>
      <c r="BP10" s="1" t="s">
        <v>68</v>
      </c>
    </row>
    <row r="11" spans="1:68" x14ac:dyDescent="0.25">
      <c r="A11" s="1" t="s">
        <v>80</v>
      </c>
      <c r="B11" s="1" t="s">
        <v>81</v>
      </c>
      <c r="C11" s="1" t="s">
        <v>169</v>
      </c>
      <c r="D11" s="2">
        <v>36.5266442</v>
      </c>
      <c r="E11" s="2">
        <v>-104.15858950000001</v>
      </c>
      <c r="F11" s="1">
        <v>42.95</v>
      </c>
      <c r="G11" s="1">
        <v>1.21</v>
      </c>
      <c r="H11" s="1">
        <v>12.36</v>
      </c>
      <c r="I11" s="1">
        <f t="shared" si="0"/>
        <v>9.64</v>
      </c>
      <c r="J11" s="1">
        <v>0.18</v>
      </c>
      <c r="K11" s="1">
        <v>9.1199999999999992</v>
      </c>
      <c r="L11" s="1">
        <v>12.65</v>
      </c>
      <c r="M11" s="1">
        <v>3.66</v>
      </c>
      <c r="N11" s="1">
        <v>1.34</v>
      </c>
      <c r="O11" s="1">
        <v>0.77</v>
      </c>
      <c r="P11" s="1">
        <v>5.19</v>
      </c>
      <c r="Q11" s="1">
        <f t="shared" si="1"/>
        <v>99.070000000000007</v>
      </c>
      <c r="R11" s="1">
        <v>4.3600000000000003</v>
      </c>
      <c r="S11" s="1">
        <v>4.8</v>
      </c>
      <c r="U11" s="1">
        <v>1556</v>
      </c>
      <c r="V11" s="1">
        <v>39</v>
      </c>
      <c r="W11" s="1">
        <v>1339</v>
      </c>
      <c r="X11" s="1">
        <v>247</v>
      </c>
      <c r="Y11" s="1">
        <v>84</v>
      </c>
      <c r="Z11" s="1">
        <v>21</v>
      </c>
      <c r="AC11" s="1">
        <v>217</v>
      </c>
      <c r="AD11" s="1">
        <v>70</v>
      </c>
      <c r="AE11" s="1">
        <v>92</v>
      </c>
      <c r="AF11" s="1">
        <v>74</v>
      </c>
      <c r="AG11" s="1">
        <v>149</v>
      </c>
      <c r="BP11" s="1" t="s">
        <v>68</v>
      </c>
    </row>
    <row r="12" spans="1:68" x14ac:dyDescent="0.25">
      <c r="A12" s="1" t="s">
        <v>82</v>
      </c>
      <c r="B12" s="1" t="s">
        <v>67</v>
      </c>
      <c r="C12" s="1" t="s">
        <v>169</v>
      </c>
      <c r="D12" s="2">
        <v>36.538853600000003</v>
      </c>
      <c r="E12" s="2">
        <v>-104.1707243</v>
      </c>
      <c r="F12" s="1">
        <v>48.5</v>
      </c>
      <c r="G12" s="1">
        <v>1.8</v>
      </c>
      <c r="H12" s="1">
        <v>16.739999999999998</v>
      </c>
      <c r="I12" s="1">
        <f t="shared" si="0"/>
        <v>11.028</v>
      </c>
      <c r="J12" s="1">
        <v>0.17</v>
      </c>
      <c r="K12" s="1">
        <v>5.78</v>
      </c>
      <c r="L12" s="1">
        <v>9.27</v>
      </c>
      <c r="M12" s="1">
        <v>5.22</v>
      </c>
      <c r="N12" s="1">
        <v>1.92</v>
      </c>
      <c r="O12" s="1">
        <v>1.06</v>
      </c>
      <c r="P12" s="1">
        <v>0.55000000000000004</v>
      </c>
      <c r="Q12" s="1">
        <f t="shared" si="1"/>
        <v>102.038</v>
      </c>
      <c r="R12" s="1">
        <v>6.21</v>
      </c>
      <c r="S12" s="1">
        <v>4.38</v>
      </c>
      <c r="U12" s="1">
        <v>110</v>
      </c>
      <c r="V12" s="1">
        <v>26</v>
      </c>
      <c r="W12" s="1">
        <v>1631</v>
      </c>
      <c r="X12" s="1">
        <v>283</v>
      </c>
      <c r="Y12" s="1">
        <v>49</v>
      </c>
      <c r="Z12" s="1">
        <v>25</v>
      </c>
      <c r="AC12" s="1">
        <v>31</v>
      </c>
      <c r="AD12" s="1">
        <v>26</v>
      </c>
      <c r="AE12" s="1">
        <v>83</v>
      </c>
      <c r="AF12" s="1">
        <v>69</v>
      </c>
      <c r="AG12" s="1">
        <v>126</v>
      </c>
      <c r="BP12" s="1" t="s">
        <v>68</v>
      </c>
    </row>
    <row r="13" spans="1:68" x14ac:dyDescent="0.25">
      <c r="A13" s="1" t="s">
        <v>83</v>
      </c>
      <c r="B13" s="1" t="s">
        <v>70</v>
      </c>
      <c r="C13" s="1" t="s">
        <v>170</v>
      </c>
      <c r="D13" s="2">
        <v>36.526451100000003</v>
      </c>
      <c r="E13" s="2">
        <v>-104.1910264</v>
      </c>
      <c r="F13" s="1">
        <v>53.51</v>
      </c>
      <c r="G13" s="1">
        <v>0.28999999999999998</v>
      </c>
      <c r="H13" s="1">
        <v>20.36</v>
      </c>
      <c r="I13" s="1">
        <f t="shared" si="0"/>
        <v>2.915</v>
      </c>
      <c r="J13" s="1">
        <v>0.22700000000000001</v>
      </c>
      <c r="K13" s="1">
        <v>0.2</v>
      </c>
      <c r="L13" s="1">
        <v>0.64</v>
      </c>
      <c r="M13" s="1">
        <v>10.26</v>
      </c>
      <c r="N13" s="1">
        <v>4.96</v>
      </c>
      <c r="O13" s="1">
        <v>0.08</v>
      </c>
      <c r="P13" s="1">
        <v>5.29</v>
      </c>
      <c r="Q13" s="1">
        <f t="shared" si="1"/>
        <v>98.732000000000014</v>
      </c>
      <c r="R13" s="1">
        <v>2.31</v>
      </c>
      <c r="S13" s="1">
        <v>0.55000000000000004</v>
      </c>
      <c r="U13" s="1">
        <v>291</v>
      </c>
      <c r="V13" s="1">
        <v>338</v>
      </c>
      <c r="W13" s="1">
        <v>242</v>
      </c>
      <c r="X13" s="1">
        <v>1359</v>
      </c>
      <c r="Y13" s="1">
        <v>473</v>
      </c>
      <c r="Z13" s="1">
        <v>43</v>
      </c>
      <c r="AA13" s="1">
        <v>24</v>
      </c>
      <c r="AB13" s="1">
        <v>4</v>
      </c>
      <c r="AC13" s="1" t="s">
        <v>71</v>
      </c>
      <c r="AD13" s="1">
        <v>11</v>
      </c>
      <c r="AE13" s="1">
        <v>227</v>
      </c>
      <c r="AF13" s="1">
        <v>118</v>
      </c>
      <c r="AG13" s="1">
        <v>162</v>
      </c>
      <c r="BP13" s="1" t="s">
        <v>68</v>
      </c>
    </row>
    <row r="14" spans="1:68" x14ac:dyDescent="0.25">
      <c r="A14" s="1" t="s">
        <v>84</v>
      </c>
      <c r="B14" s="1" t="s">
        <v>79</v>
      </c>
      <c r="C14" s="1" t="s">
        <v>169</v>
      </c>
      <c r="D14" s="2">
        <v>36.526451100000003</v>
      </c>
      <c r="E14" s="2">
        <v>-104.1910264</v>
      </c>
      <c r="F14" s="1">
        <v>51.99</v>
      </c>
      <c r="G14" s="1">
        <v>0.91</v>
      </c>
      <c r="H14" s="1">
        <v>18.46</v>
      </c>
      <c r="I14" s="1">
        <f t="shared" si="0"/>
        <v>6.5</v>
      </c>
      <c r="J14" s="1">
        <v>0.189</v>
      </c>
      <c r="K14" s="1">
        <v>1.92</v>
      </c>
      <c r="L14" s="1">
        <v>4.3499999999999996</v>
      </c>
      <c r="M14" s="1">
        <v>6.99</v>
      </c>
      <c r="N14" s="1">
        <v>1.3</v>
      </c>
      <c r="O14" s="1">
        <v>0.53</v>
      </c>
      <c r="P14" s="1">
        <v>3.71</v>
      </c>
      <c r="Q14" s="1">
        <f t="shared" si="1"/>
        <v>96.848999999999975</v>
      </c>
      <c r="R14" s="1">
        <v>3.86</v>
      </c>
      <c r="S14" s="1">
        <v>2.4</v>
      </c>
      <c r="U14" s="1">
        <v>1887</v>
      </c>
      <c r="V14" s="1">
        <v>73</v>
      </c>
      <c r="W14" s="1">
        <v>1327</v>
      </c>
      <c r="X14" s="1">
        <v>458</v>
      </c>
      <c r="Y14" s="1">
        <v>115</v>
      </c>
      <c r="Z14" s="1">
        <v>35</v>
      </c>
      <c r="AA14" s="1">
        <v>99</v>
      </c>
      <c r="AB14" s="1">
        <v>4</v>
      </c>
      <c r="AC14" s="1" t="s">
        <v>71</v>
      </c>
      <c r="AD14" s="1">
        <v>11</v>
      </c>
      <c r="AE14" s="1">
        <v>95</v>
      </c>
      <c r="AF14" s="1">
        <v>117</v>
      </c>
      <c r="AG14" s="1">
        <v>193</v>
      </c>
      <c r="BP14" s="1" t="s">
        <v>68</v>
      </c>
    </row>
    <row r="15" spans="1:68" x14ac:dyDescent="0.25">
      <c r="A15" s="1" t="s">
        <v>85</v>
      </c>
      <c r="B15" s="1" t="s">
        <v>67</v>
      </c>
      <c r="C15" s="1" t="s">
        <v>169</v>
      </c>
      <c r="D15" s="2">
        <v>36.539454499999998</v>
      </c>
      <c r="E15" s="2">
        <v>-104.1807809</v>
      </c>
      <c r="F15" s="1">
        <v>48.13</v>
      </c>
      <c r="G15" s="1">
        <v>1.81</v>
      </c>
      <c r="H15" s="1">
        <v>16.7</v>
      </c>
      <c r="I15" s="1">
        <f t="shared" si="0"/>
        <v>11.315000000000001</v>
      </c>
      <c r="J15" s="1">
        <v>0.16</v>
      </c>
      <c r="K15" s="1">
        <v>5.14</v>
      </c>
      <c r="L15" s="1">
        <v>9.31</v>
      </c>
      <c r="M15" s="1">
        <v>4.92</v>
      </c>
      <c r="N15" s="1">
        <v>1.88</v>
      </c>
      <c r="O15" s="1">
        <v>1.05</v>
      </c>
      <c r="P15" s="1">
        <v>0.8</v>
      </c>
      <c r="Q15" s="1">
        <f t="shared" si="1"/>
        <v>101.21499999999999</v>
      </c>
      <c r="R15" s="1">
        <v>7.19</v>
      </c>
      <c r="S15" s="1">
        <v>3.75</v>
      </c>
      <c r="U15" s="1">
        <v>1205</v>
      </c>
      <c r="V15" s="1">
        <v>27</v>
      </c>
      <c r="W15" s="1">
        <v>1640</v>
      </c>
      <c r="X15" s="1">
        <v>284</v>
      </c>
      <c r="Y15" s="1">
        <v>47</v>
      </c>
      <c r="Z15" s="1">
        <v>23</v>
      </c>
      <c r="AC15" s="1">
        <v>30</v>
      </c>
      <c r="AD15" s="1">
        <v>43</v>
      </c>
      <c r="AE15" s="1">
        <v>84</v>
      </c>
      <c r="AF15" s="1">
        <v>68</v>
      </c>
      <c r="AG15" s="1">
        <v>138</v>
      </c>
      <c r="BP15" s="1" t="s">
        <v>68</v>
      </c>
    </row>
    <row r="16" spans="1:68" x14ac:dyDescent="0.25">
      <c r="A16" s="1" t="s">
        <v>86</v>
      </c>
      <c r="B16" s="1" t="s">
        <v>70</v>
      </c>
      <c r="C16" s="1" t="s">
        <v>169</v>
      </c>
      <c r="D16" s="2">
        <v>36.539454499999998</v>
      </c>
      <c r="E16" s="2">
        <v>-104.1807809</v>
      </c>
      <c r="F16" s="1">
        <v>54.65</v>
      </c>
      <c r="G16" s="1">
        <v>0.2</v>
      </c>
      <c r="H16" s="1">
        <v>21.2</v>
      </c>
      <c r="I16" s="1">
        <f t="shared" si="0"/>
        <v>2.3170000000000002</v>
      </c>
      <c r="J16" s="1">
        <v>0.17199999999999999</v>
      </c>
      <c r="K16" s="1">
        <v>0.14000000000000001</v>
      </c>
      <c r="L16" s="1">
        <v>0.64</v>
      </c>
      <c r="M16" s="1">
        <v>10.220000000000001</v>
      </c>
      <c r="N16" s="1">
        <v>5.36</v>
      </c>
      <c r="O16" s="1">
        <v>0.06</v>
      </c>
      <c r="P16" s="1">
        <v>2.93</v>
      </c>
      <c r="Q16" s="1">
        <f t="shared" si="1"/>
        <v>97.888999999999996</v>
      </c>
      <c r="R16" s="1">
        <v>1.8</v>
      </c>
      <c r="S16" s="1">
        <v>0.47</v>
      </c>
      <c r="U16" s="1">
        <v>62</v>
      </c>
      <c r="V16" s="1">
        <v>70</v>
      </c>
      <c r="W16" s="1">
        <v>79</v>
      </c>
      <c r="X16" s="1">
        <v>774</v>
      </c>
      <c r="Y16" s="1">
        <v>257</v>
      </c>
      <c r="Z16" s="1">
        <v>36</v>
      </c>
      <c r="AA16" s="1">
        <v>19</v>
      </c>
      <c r="AB16" s="1">
        <v>10</v>
      </c>
      <c r="AC16" s="1" t="s">
        <v>71</v>
      </c>
      <c r="AD16" s="1">
        <v>4</v>
      </c>
      <c r="AE16" s="1">
        <v>150</v>
      </c>
      <c r="AF16" s="1">
        <v>213</v>
      </c>
      <c r="AG16" s="1">
        <v>226</v>
      </c>
      <c r="BP16" s="1" t="s">
        <v>68</v>
      </c>
    </row>
    <row r="17" spans="1:68" x14ac:dyDescent="0.25">
      <c r="A17" s="1" t="s">
        <v>87</v>
      </c>
      <c r="B17" s="1" t="s">
        <v>70</v>
      </c>
      <c r="C17" s="1" t="s">
        <v>169</v>
      </c>
      <c r="D17" s="2">
        <v>36.533196599999997</v>
      </c>
      <c r="E17" s="2">
        <v>-104.1378862</v>
      </c>
      <c r="F17" s="1">
        <v>55.64</v>
      </c>
      <c r="G17" s="1">
        <v>0.19</v>
      </c>
      <c r="H17" s="1">
        <v>21.63</v>
      </c>
      <c r="I17" s="1">
        <f t="shared" si="0"/>
        <v>1.776</v>
      </c>
      <c r="J17" s="1">
        <v>0.214</v>
      </c>
      <c r="K17" s="1">
        <v>0.04</v>
      </c>
      <c r="L17" s="1">
        <v>0.26</v>
      </c>
      <c r="M17" s="1">
        <v>10.96</v>
      </c>
      <c r="N17" s="1">
        <v>5.15</v>
      </c>
      <c r="O17" s="1">
        <v>0.08</v>
      </c>
      <c r="P17" s="1">
        <v>2.11</v>
      </c>
      <c r="Q17" s="1">
        <f t="shared" si="1"/>
        <v>98.050000000000011</v>
      </c>
      <c r="R17" s="1">
        <v>1.49</v>
      </c>
      <c r="S17" s="1">
        <v>0.26</v>
      </c>
      <c r="U17" s="1">
        <v>52</v>
      </c>
      <c r="V17" s="1">
        <v>288</v>
      </c>
      <c r="W17" s="1">
        <v>73</v>
      </c>
      <c r="X17" s="1">
        <v>957</v>
      </c>
      <c r="Y17" s="1">
        <v>325</v>
      </c>
      <c r="Z17" s="1">
        <v>42</v>
      </c>
      <c r="AA17" s="1">
        <v>10</v>
      </c>
      <c r="AB17" s="1">
        <v>8</v>
      </c>
      <c r="AC17" s="1" t="s">
        <v>71</v>
      </c>
      <c r="AD17" s="1">
        <v>7</v>
      </c>
      <c r="AE17" s="1">
        <v>206</v>
      </c>
      <c r="AF17" s="1">
        <v>242</v>
      </c>
      <c r="AG17" s="1">
        <v>267</v>
      </c>
      <c r="BP17" s="1" t="s">
        <v>68</v>
      </c>
    </row>
    <row r="18" spans="1:68" x14ac:dyDescent="0.25">
      <c r="A18" s="1" t="s">
        <v>88</v>
      </c>
      <c r="B18" s="1" t="s">
        <v>70</v>
      </c>
      <c r="C18" s="1" t="s">
        <v>169</v>
      </c>
      <c r="D18" s="2">
        <v>36.545784500000003</v>
      </c>
      <c r="E18" s="2">
        <v>-104.1398358</v>
      </c>
      <c r="F18" s="1">
        <v>54.48</v>
      </c>
      <c r="G18" s="1">
        <v>0.2</v>
      </c>
      <c r="H18" s="1">
        <v>21.16</v>
      </c>
      <c r="I18" s="1">
        <f t="shared" si="0"/>
        <v>2.399</v>
      </c>
      <c r="J18" s="1">
        <v>0.193</v>
      </c>
      <c r="K18" s="1">
        <v>0.15</v>
      </c>
      <c r="L18" s="1">
        <v>0.73</v>
      </c>
      <c r="M18" s="1">
        <v>10.37</v>
      </c>
      <c r="N18" s="1">
        <v>5.57</v>
      </c>
      <c r="O18" s="1">
        <v>0.08</v>
      </c>
      <c r="P18" s="1">
        <v>2.09</v>
      </c>
      <c r="Q18" s="1">
        <f t="shared" si="1"/>
        <v>97.422000000000011</v>
      </c>
      <c r="R18" s="1">
        <v>1.86</v>
      </c>
      <c r="S18" s="1">
        <v>0.49</v>
      </c>
      <c r="U18" s="1">
        <v>65</v>
      </c>
      <c r="V18" s="1">
        <v>263</v>
      </c>
      <c r="W18" s="1">
        <v>137</v>
      </c>
      <c r="X18" s="1">
        <v>891</v>
      </c>
      <c r="Y18" s="1">
        <v>298</v>
      </c>
      <c r="Z18" s="1">
        <v>38</v>
      </c>
      <c r="AA18" s="1">
        <v>16</v>
      </c>
      <c r="AB18" s="1">
        <v>5</v>
      </c>
      <c r="AC18" s="1" t="s">
        <v>71</v>
      </c>
      <c r="AD18" s="1">
        <v>3</v>
      </c>
      <c r="AE18" s="1">
        <v>180</v>
      </c>
      <c r="AF18" s="1">
        <v>226</v>
      </c>
      <c r="AG18" s="1">
        <v>254</v>
      </c>
      <c r="BP18" s="1" t="s">
        <v>68</v>
      </c>
    </row>
    <row r="19" spans="1:68" x14ac:dyDescent="0.25">
      <c r="A19" s="1" t="s">
        <v>89</v>
      </c>
      <c r="B19" s="1" t="s">
        <v>70</v>
      </c>
      <c r="C19" s="1" t="s">
        <v>169</v>
      </c>
      <c r="D19" s="2">
        <v>36.5476727</v>
      </c>
      <c r="E19" s="2">
        <v>-104.16456789999999</v>
      </c>
      <c r="F19" s="1">
        <v>54.62</v>
      </c>
      <c r="G19" s="1">
        <v>0.32</v>
      </c>
      <c r="H19" s="1">
        <v>21.37</v>
      </c>
      <c r="I19" s="1">
        <f t="shared" si="0"/>
        <v>2.7439999999999998</v>
      </c>
      <c r="J19" s="1">
        <v>0.16900000000000001</v>
      </c>
      <c r="K19" s="1">
        <v>0.33</v>
      </c>
      <c r="L19" s="1">
        <v>1.3</v>
      </c>
      <c r="M19" s="1">
        <v>10.68</v>
      </c>
      <c r="N19" s="1">
        <v>5.32</v>
      </c>
      <c r="O19" s="1">
        <v>0.13</v>
      </c>
      <c r="P19" s="1">
        <v>0.87</v>
      </c>
      <c r="Q19" s="1">
        <f t="shared" si="1"/>
        <v>97.85299999999998</v>
      </c>
      <c r="R19" s="1">
        <v>2.2599999999999998</v>
      </c>
      <c r="S19" s="1">
        <v>0.44</v>
      </c>
      <c r="U19" s="1">
        <v>1179</v>
      </c>
      <c r="V19" s="1">
        <v>164</v>
      </c>
      <c r="W19" s="1">
        <v>972</v>
      </c>
      <c r="X19" s="1">
        <v>534</v>
      </c>
      <c r="Y19" s="1">
        <v>197</v>
      </c>
      <c r="Z19" s="1">
        <v>31</v>
      </c>
      <c r="AA19" s="1">
        <v>38</v>
      </c>
      <c r="AC19" s="1" t="s">
        <v>71</v>
      </c>
      <c r="AD19" s="1">
        <v>5</v>
      </c>
      <c r="AE19" s="1">
        <v>138</v>
      </c>
      <c r="AF19" s="1">
        <v>119</v>
      </c>
      <c r="AG19" s="1">
        <v>171</v>
      </c>
      <c r="BP19" s="1" t="s">
        <v>68</v>
      </c>
    </row>
    <row r="20" spans="1:68" x14ac:dyDescent="0.25">
      <c r="A20" s="1" t="s">
        <v>90</v>
      </c>
      <c r="B20" s="1" t="s">
        <v>79</v>
      </c>
      <c r="C20" s="1" t="s">
        <v>169</v>
      </c>
      <c r="D20" s="2">
        <v>36.547007600000001</v>
      </c>
      <c r="E20" s="2">
        <v>-104.1647758</v>
      </c>
      <c r="F20" s="1">
        <v>51.3</v>
      </c>
      <c r="G20" s="1">
        <v>1.1599999999999999</v>
      </c>
      <c r="H20" s="1">
        <v>16.86</v>
      </c>
      <c r="I20" s="1">
        <f t="shared" si="0"/>
        <v>7.6970000000000001</v>
      </c>
      <c r="J20" s="1">
        <v>0.17399999999999999</v>
      </c>
      <c r="K20" s="1">
        <v>4.41</v>
      </c>
      <c r="L20" s="1">
        <v>8.27</v>
      </c>
      <c r="M20" s="1">
        <v>5.25</v>
      </c>
      <c r="N20" s="1">
        <v>3.1</v>
      </c>
      <c r="O20" s="1">
        <v>0.56000000000000005</v>
      </c>
      <c r="P20" s="1">
        <v>0.71</v>
      </c>
      <c r="Q20" s="1">
        <f t="shared" si="1"/>
        <v>99.490999999999985</v>
      </c>
      <c r="R20" s="1">
        <v>3</v>
      </c>
      <c r="S20" s="1">
        <v>4.2699999999999996</v>
      </c>
      <c r="U20" s="1">
        <v>1608</v>
      </c>
      <c r="V20" s="1">
        <v>71</v>
      </c>
      <c r="W20" s="1">
        <v>1016</v>
      </c>
      <c r="X20" s="1">
        <v>357</v>
      </c>
      <c r="Y20" s="1">
        <v>88</v>
      </c>
      <c r="Z20" s="1">
        <v>33</v>
      </c>
      <c r="AA20" s="1">
        <v>165</v>
      </c>
      <c r="AB20" s="1">
        <v>130</v>
      </c>
      <c r="AC20" s="1">
        <v>35</v>
      </c>
      <c r="AD20" s="1">
        <v>47</v>
      </c>
      <c r="AE20" s="1">
        <v>76</v>
      </c>
      <c r="AF20" s="1">
        <v>94</v>
      </c>
      <c r="AG20" s="1">
        <v>171</v>
      </c>
      <c r="BP20" s="1" t="s">
        <v>68</v>
      </c>
    </row>
    <row r="21" spans="1:68" x14ac:dyDescent="0.25">
      <c r="A21" s="1" t="s">
        <v>91</v>
      </c>
      <c r="B21" s="1" t="s">
        <v>79</v>
      </c>
      <c r="C21" s="1" t="s">
        <v>169</v>
      </c>
      <c r="D21" s="2">
        <v>36.547007600000001</v>
      </c>
      <c r="E21" s="2">
        <v>-104.1647758</v>
      </c>
      <c r="F21" s="1">
        <v>50.43</v>
      </c>
      <c r="G21" s="1">
        <v>1.18</v>
      </c>
      <c r="H21" s="1">
        <v>18.05</v>
      </c>
      <c r="I21" s="1">
        <f t="shared" si="0"/>
        <v>7.7770000000000001</v>
      </c>
      <c r="J21" s="1">
        <v>0.18099999999999999</v>
      </c>
      <c r="K21" s="1">
        <v>2.95</v>
      </c>
      <c r="L21" s="1">
        <v>6.34</v>
      </c>
      <c r="M21" s="1">
        <v>5.81</v>
      </c>
      <c r="N21" s="1">
        <v>3.38</v>
      </c>
      <c r="O21" s="1">
        <v>0.64</v>
      </c>
      <c r="P21" s="1">
        <v>3.04</v>
      </c>
      <c r="Q21" s="1">
        <f t="shared" si="1"/>
        <v>99.778000000000006</v>
      </c>
      <c r="R21" s="1">
        <v>3.85</v>
      </c>
      <c r="S21" s="1">
        <v>3.57</v>
      </c>
      <c r="U21" s="1">
        <v>1852</v>
      </c>
      <c r="V21" s="1">
        <v>73</v>
      </c>
      <c r="W21" s="1">
        <v>1226</v>
      </c>
      <c r="X21" s="1">
        <v>394</v>
      </c>
      <c r="Y21" s="1">
        <v>102</v>
      </c>
      <c r="Z21" s="1">
        <v>34</v>
      </c>
      <c r="AA21" s="1">
        <v>143</v>
      </c>
      <c r="AB21" s="1">
        <v>19</v>
      </c>
      <c r="AC21" s="1">
        <v>12</v>
      </c>
      <c r="AD21" s="1">
        <v>37</v>
      </c>
      <c r="AE21" s="1">
        <v>82</v>
      </c>
      <c r="AF21" s="1">
        <v>110</v>
      </c>
      <c r="AG21" s="1">
        <v>180</v>
      </c>
      <c r="AH21" s="1">
        <v>62</v>
      </c>
      <c r="AI21" s="1">
        <v>10</v>
      </c>
      <c r="AJ21" s="1">
        <v>2.5</v>
      </c>
      <c r="AK21" s="1">
        <v>1.5</v>
      </c>
      <c r="AN21" s="1">
        <v>2.4</v>
      </c>
      <c r="AO21" s="1">
        <v>0.5</v>
      </c>
      <c r="AP21" s="1">
        <v>7</v>
      </c>
      <c r="AQ21" s="1">
        <v>4</v>
      </c>
      <c r="AR21" s="1">
        <v>5</v>
      </c>
      <c r="AS21" s="1">
        <v>21</v>
      </c>
      <c r="BP21" s="1" t="s">
        <v>68</v>
      </c>
    </row>
    <row r="22" spans="1:68" x14ac:dyDescent="0.25">
      <c r="A22" s="1" t="s">
        <v>92</v>
      </c>
      <c r="B22" s="1" t="s">
        <v>67</v>
      </c>
      <c r="C22" s="1" t="s">
        <v>169</v>
      </c>
      <c r="D22" s="2">
        <v>36.540570299999999</v>
      </c>
      <c r="E22" s="2">
        <v>-104.09911</v>
      </c>
      <c r="F22" s="1">
        <v>46.98</v>
      </c>
      <c r="G22" s="1">
        <v>1.45</v>
      </c>
      <c r="H22" s="1">
        <v>12.79</v>
      </c>
      <c r="I22" s="1">
        <f t="shared" si="0"/>
        <v>12.153</v>
      </c>
      <c r="J22" s="1">
        <v>0.19</v>
      </c>
      <c r="K22" s="1">
        <v>13.92</v>
      </c>
      <c r="L22" s="1">
        <v>8.99</v>
      </c>
      <c r="M22" s="1">
        <v>3.67</v>
      </c>
      <c r="N22" s="1">
        <v>0.99</v>
      </c>
      <c r="O22" s="1">
        <v>0.57999999999999996</v>
      </c>
      <c r="P22" s="1">
        <v>0.51</v>
      </c>
      <c r="Q22" s="1">
        <f t="shared" si="1"/>
        <v>102.223</v>
      </c>
      <c r="R22" s="1">
        <v>3.32</v>
      </c>
      <c r="S22" s="1">
        <v>8.0299999999999994</v>
      </c>
      <c r="U22" s="1">
        <v>680</v>
      </c>
      <c r="V22" s="1">
        <v>14</v>
      </c>
      <c r="W22" s="1">
        <v>916</v>
      </c>
      <c r="X22" s="1">
        <v>176</v>
      </c>
      <c r="Y22" s="1">
        <v>34</v>
      </c>
      <c r="Z22" s="1">
        <v>19</v>
      </c>
      <c r="AC22" s="1">
        <v>456</v>
      </c>
      <c r="AD22" s="1">
        <v>66</v>
      </c>
      <c r="AE22" s="1">
        <v>84</v>
      </c>
      <c r="AF22" s="1">
        <v>42</v>
      </c>
      <c r="AG22" s="1">
        <v>80</v>
      </c>
      <c r="BP22" s="1" t="s">
        <v>68</v>
      </c>
    </row>
    <row r="23" spans="1:68" x14ac:dyDescent="0.25">
      <c r="A23" s="1" t="s">
        <v>93</v>
      </c>
      <c r="B23" s="1" t="s">
        <v>70</v>
      </c>
      <c r="C23" s="1" t="s">
        <v>169</v>
      </c>
      <c r="D23" s="2">
        <v>36.5154219</v>
      </c>
      <c r="E23" s="2">
        <v>-104.1296133</v>
      </c>
      <c r="F23" s="1">
        <v>55.46</v>
      </c>
      <c r="G23" s="1">
        <v>0.26</v>
      </c>
      <c r="H23" s="1">
        <v>21.65</v>
      </c>
      <c r="I23" s="1">
        <f t="shared" si="0"/>
        <v>2.6419999999999999</v>
      </c>
      <c r="J23" s="1">
        <v>0.188</v>
      </c>
      <c r="K23" s="1">
        <v>0.25</v>
      </c>
      <c r="L23" s="1">
        <v>1.42</v>
      </c>
      <c r="M23" s="1">
        <v>10.99</v>
      </c>
      <c r="N23" s="1">
        <v>5.33</v>
      </c>
      <c r="O23" s="1">
        <v>0.11</v>
      </c>
      <c r="P23" s="1">
        <v>1.19</v>
      </c>
      <c r="Q23" s="1">
        <f t="shared" si="1"/>
        <v>99.49</v>
      </c>
      <c r="R23" s="1">
        <v>1.74</v>
      </c>
      <c r="S23" s="1">
        <v>0.82</v>
      </c>
      <c r="U23" s="1">
        <v>466</v>
      </c>
      <c r="V23" s="1">
        <v>233</v>
      </c>
      <c r="W23" s="1">
        <v>445</v>
      </c>
      <c r="X23" s="1">
        <v>839</v>
      </c>
      <c r="Y23" s="1">
        <v>233</v>
      </c>
      <c r="Z23" s="1">
        <v>33</v>
      </c>
      <c r="AA23" s="1">
        <v>25</v>
      </c>
      <c r="AC23" s="1" t="s">
        <v>71</v>
      </c>
      <c r="AD23" s="1">
        <v>7</v>
      </c>
      <c r="AE23" s="1">
        <v>154</v>
      </c>
      <c r="AF23" s="1">
        <v>219</v>
      </c>
      <c r="AG23" s="1">
        <v>252</v>
      </c>
      <c r="BP23" s="1" t="s">
        <v>68</v>
      </c>
    </row>
    <row r="24" spans="1:68" x14ac:dyDescent="0.25">
      <c r="A24" s="1" t="s">
        <v>94</v>
      </c>
      <c r="B24" s="1" t="s">
        <v>70</v>
      </c>
      <c r="C24" s="1" t="s">
        <v>170</v>
      </c>
      <c r="D24" s="2">
        <v>36.5399265</v>
      </c>
      <c r="E24" s="2">
        <v>-104.0745881</v>
      </c>
      <c r="F24" s="1">
        <v>55.56</v>
      </c>
      <c r="G24" s="1">
        <v>0.22</v>
      </c>
      <c r="H24" s="1">
        <v>21.81</v>
      </c>
      <c r="I24" s="1">
        <f t="shared" si="0"/>
        <v>1.9870000000000001</v>
      </c>
      <c r="J24" s="1">
        <v>0.20399999999999999</v>
      </c>
      <c r="K24" s="1">
        <v>7.0000000000000007E-2</v>
      </c>
      <c r="L24" s="1">
        <v>0.47</v>
      </c>
      <c r="M24" s="1">
        <v>10.94</v>
      </c>
      <c r="N24" s="1">
        <v>5.08</v>
      </c>
      <c r="O24" s="1">
        <v>0.1</v>
      </c>
      <c r="P24" s="1">
        <v>2.46</v>
      </c>
      <c r="Q24" s="1">
        <f t="shared" si="1"/>
        <v>98.900999999999968</v>
      </c>
      <c r="R24" s="1">
        <v>1.1399999999999999</v>
      </c>
      <c r="S24" s="1">
        <v>0.77</v>
      </c>
      <c r="U24" s="1">
        <v>141</v>
      </c>
      <c r="V24" s="1">
        <v>359</v>
      </c>
      <c r="W24" s="1">
        <v>66</v>
      </c>
      <c r="X24" s="1">
        <v>1587</v>
      </c>
      <c r="Y24" s="1">
        <v>451</v>
      </c>
      <c r="Z24" s="1">
        <v>42</v>
      </c>
      <c r="AA24" s="1">
        <v>14</v>
      </c>
      <c r="AB24" s="1">
        <v>8</v>
      </c>
      <c r="AC24" s="1" t="s">
        <v>71</v>
      </c>
      <c r="AD24" s="1">
        <v>10</v>
      </c>
      <c r="AE24" s="1">
        <v>201</v>
      </c>
      <c r="AF24" s="1">
        <v>155</v>
      </c>
      <c r="AG24" s="1">
        <v>212</v>
      </c>
      <c r="BP24" s="1" t="s">
        <v>68</v>
      </c>
    </row>
    <row r="25" spans="1:68" x14ac:dyDescent="0.25">
      <c r="A25" s="1" t="s">
        <v>95</v>
      </c>
      <c r="B25" s="1" t="s">
        <v>70</v>
      </c>
      <c r="C25" s="1" t="s">
        <v>169</v>
      </c>
      <c r="D25" s="2">
        <v>36.522502899999999</v>
      </c>
      <c r="E25" s="2">
        <v>-104.113207</v>
      </c>
      <c r="F25" s="1">
        <v>57.72</v>
      </c>
      <c r="G25" s="1">
        <v>0.15</v>
      </c>
      <c r="H25" s="1">
        <v>22.85</v>
      </c>
      <c r="I25" s="1">
        <f t="shared" si="0"/>
        <v>1.8959999999999999</v>
      </c>
      <c r="J25" s="1">
        <v>0.17399999999999999</v>
      </c>
      <c r="K25" s="1">
        <v>0.06</v>
      </c>
      <c r="L25" s="1">
        <v>0.59</v>
      </c>
      <c r="M25" s="1">
        <v>11.17</v>
      </c>
      <c r="N25" s="1">
        <v>5.76</v>
      </c>
      <c r="O25" s="1">
        <v>0.09</v>
      </c>
      <c r="P25" s="1">
        <v>1.37</v>
      </c>
      <c r="Q25" s="1">
        <f t="shared" si="1"/>
        <v>101.83000000000003</v>
      </c>
      <c r="R25" s="1">
        <v>1.39</v>
      </c>
      <c r="S25" s="1">
        <v>0.46</v>
      </c>
      <c r="U25" s="1">
        <v>20</v>
      </c>
      <c r="V25" s="1">
        <v>251</v>
      </c>
      <c r="W25" s="1">
        <v>12</v>
      </c>
      <c r="X25" s="1">
        <v>890</v>
      </c>
      <c r="Y25" s="1">
        <v>222</v>
      </c>
      <c r="Z25" s="1">
        <v>32</v>
      </c>
      <c r="AA25" s="1">
        <v>8</v>
      </c>
      <c r="AB25" s="1">
        <v>2</v>
      </c>
      <c r="AC25" s="1" t="s">
        <v>71</v>
      </c>
      <c r="AD25" s="1">
        <v>11</v>
      </c>
      <c r="AE25" s="1">
        <v>149</v>
      </c>
      <c r="AF25" s="1">
        <v>183</v>
      </c>
      <c r="AG25" s="1">
        <v>209</v>
      </c>
      <c r="BP25" s="1" t="s">
        <v>68</v>
      </c>
    </row>
    <row r="26" spans="1:68" x14ac:dyDescent="0.25">
      <c r="A26" s="1" t="s">
        <v>96</v>
      </c>
      <c r="B26" s="1" t="s">
        <v>67</v>
      </c>
      <c r="C26" s="1" t="s">
        <v>169</v>
      </c>
      <c r="D26" s="2">
        <v>36.512138800000002</v>
      </c>
      <c r="E26" s="2">
        <v>-104.0929649</v>
      </c>
      <c r="F26" s="1">
        <v>49.59</v>
      </c>
      <c r="G26" s="1">
        <v>1.66</v>
      </c>
      <c r="H26" s="1">
        <v>15.71</v>
      </c>
      <c r="I26" s="1">
        <f t="shared" si="0"/>
        <v>10.364000000000001</v>
      </c>
      <c r="J26" s="1">
        <v>0.19</v>
      </c>
      <c r="K26" s="1">
        <v>6.08</v>
      </c>
      <c r="L26" s="1">
        <v>9.58</v>
      </c>
      <c r="M26" s="1">
        <v>4.8499999999999996</v>
      </c>
      <c r="N26" s="1">
        <v>1.79</v>
      </c>
      <c r="O26" s="1">
        <v>0.8</v>
      </c>
      <c r="P26" s="1">
        <v>0.68</v>
      </c>
      <c r="Q26" s="1">
        <f t="shared" si="1"/>
        <v>101.29400000000001</v>
      </c>
      <c r="R26" s="1">
        <v>4.5999999999999996</v>
      </c>
      <c r="S26" s="1">
        <v>5.24</v>
      </c>
      <c r="U26" s="1">
        <v>1262</v>
      </c>
      <c r="V26" s="1">
        <v>30</v>
      </c>
      <c r="W26" s="1">
        <v>1461</v>
      </c>
      <c r="X26" s="1">
        <v>270</v>
      </c>
      <c r="Y26" s="1">
        <v>57</v>
      </c>
      <c r="Z26" s="1">
        <v>22</v>
      </c>
      <c r="AC26" s="1">
        <v>53</v>
      </c>
      <c r="AD26" s="1">
        <v>51</v>
      </c>
      <c r="AE26" s="1">
        <v>87</v>
      </c>
      <c r="AF26" s="1">
        <v>84</v>
      </c>
      <c r="AG26" s="1">
        <v>140</v>
      </c>
      <c r="BP26" s="1" t="s">
        <v>68</v>
      </c>
    </row>
    <row r="27" spans="1:68" x14ac:dyDescent="0.25">
      <c r="A27" s="1" t="s">
        <v>97</v>
      </c>
      <c r="B27" s="1" t="s">
        <v>70</v>
      </c>
      <c r="C27" s="1" t="s">
        <v>169</v>
      </c>
      <c r="D27" s="2">
        <v>36.505036400000002</v>
      </c>
      <c r="E27" s="2">
        <v>-104.1437727</v>
      </c>
      <c r="F27" s="1">
        <v>56.4</v>
      </c>
      <c r="G27" s="1">
        <v>0.23</v>
      </c>
      <c r="H27" s="1">
        <v>21.9</v>
      </c>
      <c r="I27" s="1">
        <f t="shared" si="0"/>
        <v>2.625</v>
      </c>
      <c r="J27" s="1">
        <v>0.17899999999999999</v>
      </c>
      <c r="K27" s="1">
        <v>0.17</v>
      </c>
      <c r="L27" s="1">
        <v>0.86</v>
      </c>
      <c r="M27" s="1">
        <v>10.5</v>
      </c>
      <c r="N27" s="1">
        <v>5.79</v>
      </c>
      <c r="O27" s="1">
        <v>0.09</v>
      </c>
      <c r="P27" s="1">
        <v>0.94</v>
      </c>
      <c r="Q27" s="1">
        <f t="shared" si="1"/>
        <v>99.684000000000012</v>
      </c>
      <c r="R27" s="1">
        <v>2.35</v>
      </c>
      <c r="S27" s="1">
        <v>0.25</v>
      </c>
      <c r="U27" s="1">
        <v>781</v>
      </c>
      <c r="V27" s="1">
        <v>212</v>
      </c>
      <c r="W27" s="1">
        <v>530</v>
      </c>
      <c r="X27" s="1">
        <v>618</v>
      </c>
      <c r="Y27" s="1">
        <v>172</v>
      </c>
      <c r="Z27" s="1">
        <v>28</v>
      </c>
      <c r="AA27" s="1">
        <v>33</v>
      </c>
      <c r="AB27" s="1">
        <v>5</v>
      </c>
      <c r="AC27" s="1" t="s">
        <v>71</v>
      </c>
      <c r="AD27" s="1">
        <v>4</v>
      </c>
      <c r="AE27" s="1">
        <v>151</v>
      </c>
      <c r="AF27" s="1">
        <v>135</v>
      </c>
      <c r="AG27" s="1">
        <v>173</v>
      </c>
      <c r="BP27" s="1" t="s">
        <v>68</v>
      </c>
    </row>
    <row r="28" spans="1:68" x14ac:dyDescent="0.25">
      <c r="A28" s="1" t="s">
        <v>98</v>
      </c>
      <c r="B28" s="1" t="s">
        <v>70</v>
      </c>
      <c r="C28" s="1" t="s">
        <v>169</v>
      </c>
      <c r="D28" s="2">
        <v>36.488149200000002</v>
      </c>
      <c r="E28" s="2">
        <v>-104.0788249</v>
      </c>
      <c r="F28" s="1">
        <v>58.7</v>
      </c>
      <c r="G28" s="1">
        <v>0.25</v>
      </c>
      <c r="H28" s="1">
        <v>20.16</v>
      </c>
      <c r="I28" s="1">
        <f t="shared" si="0"/>
        <v>2.39</v>
      </c>
      <c r="J28" s="1">
        <v>0.192</v>
      </c>
      <c r="K28" s="1">
        <v>0.32</v>
      </c>
      <c r="L28" s="1">
        <v>1.32</v>
      </c>
      <c r="M28" s="1">
        <v>8.33</v>
      </c>
      <c r="N28" s="1">
        <v>5.64</v>
      </c>
      <c r="O28" s="1">
        <v>0.1</v>
      </c>
      <c r="P28" s="1">
        <v>2.81</v>
      </c>
      <c r="Q28" s="1">
        <f t="shared" si="1"/>
        <v>100.21199999999997</v>
      </c>
      <c r="R28" s="1">
        <v>1.18</v>
      </c>
      <c r="S28" s="1">
        <v>1.1000000000000001</v>
      </c>
      <c r="U28" s="1">
        <v>260</v>
      </c>
      <c r="V28" s="1">
        <v>238</v>
      </c>
      <c r="W28" s="1">
        <v>145</v>
      </c>
      <c r="X28" s="1">
        <v>1023</v>
      </c>
      <c r="Y28" s="1">
        <v>306</v>
      </c>
      <c r="Z28" s="1">
        <v>35</v>
      </c>
      <c r="AA28" s="1">
        <v>17</v>
      </c>
      <c r="AC28" s="1" t="s">
        <v>71</v>
      </c>
      <c r="AD28" s="1">
        <v>5</v>
      </c>
      <c r="AE28" s="1">
        <v>143</v>
      </c>
      <c r="AF28" s="1">
        <v>170</v>
      </c>
      <c r="AG28" s="1">
        <v>220</v>
      </c>
      <c r="AH28" s="1">
        <v>40</v>
      </c>
      <c r="AI28" s="1">
        <v>4.3</v>
      </c>
      <c r="AJ28" s="1">
        <v>0.6</v>
      </c>
      <c r="AK28" s="1">
        <v>0.5</v>
      </c>
      <c r="AN28" s="1">
        <v>3.1</v>
      </c>
      <c r="AO28" s="1">
        <v>0.6</v>
      </c>
      <c r="AP28" s="1">
        <v>14</v>
      </c>
      <c r="AQ28" s="1">
        <v>6</v>
      </c>
      <c r="AR28" s="1">
        <v>16</v>
      </c>
      <c r="AS28" s="1">
        <v>64</v>
      </c>
      <c r="BP28" s="1" t="s">
        <v>68</v>
      </c>
    </row>
    <row r="29" spans="1:68" x14ac:dyDescent="0.25">
      <c r="A29" s="1" t="s">
        <v>99</v>
      </c>
      <c r="B29" s="1" t="s">
        <v>81</v>
      </c>
      <c r="C29" s="1" t="s">
        <v>169</v>
      </c>
      <c r="D29" s="2">
        <v>36.488149200000002</v>
      </c>
      <c r="E29" s="2">
        <v>-104.0788249</v>
      </c>
      <c r="F29" s="1">
        <v>43.35</v>
      </c>
      <c r="G29" s="1">
        <v>1.24</v>
      </c>
      <c r="H29" s="1">
        <v>15.28</v>
      </c>
      <c r="I29" s="1">
        <f t="shared" si="0"/>
        <v>8.5530000000000008</v>
      </c>
      <c r="J29" s="1">
        <v>0.183</v>
      </c>
      <c r="K29" s="1">
        <v>5.7</v>
      </c>
      <c r="L29" s="1">
        <v>9.92</v>
      </c>
      <c r="M29" s="1">
        <v>4.62</v>
      </c>
      <c r="N29" s="1">
        <v>2.34</v>
      </c>
      <c r="O29" s="1">
        <v>0.84</v>
      </c>
      <c r="P29" s="1">
        <v>7.31</v>
      </c>
      <c r="Q29" s="1">
        <f t="shared" si="1"/>
        <v>99.336000000000027</v>
      </c>
      <c r="R29" s="1">
        <v>2.36</v>
      </c>
      <c r="S29" s="1">
        <v>5.63</v>
      </c>
      <c r="U29" s="1">
        <v>1925</v>
      </c>
      <c r="V29" s="1">
        <v>58</v>
      </c>
      <c r="W29" s="1">
        <v>1429</v>
      </c>
      <c r="X29" s="1">
        <v>265</v>
      </c>
      <c r="Y29" s="1">
        <v>85</v>
      </c>
      <c r="Z29" s="1">
        <v>33</v>
      </c>
      <c r="AA29" s="1">
        <v>215</v>
      </c>
      <c r="AB29" s="1">
        <v>131</v>
      </c>
      <c r="AC29" s="1">
        <v>49</v>
      </c>
      <c r="AD29" s="1">
        <v>53</v>
      </c>
      <c r="AE29" s="1">
        <v>91</v>
      </c>
      <c r="AF29" s="1">
        <v>110</v>
      </c>
      <c r="AG29" s="1">
        <v>180</v>
      </c>
      <c r="AH29" s="1">
        <v>66</v>
      </c>
      <c r="AI29" s="1">
        <v>11</v>
      </c>
      <c r="AJ29" s="1">
        <v>3.3</v>
      </c>
      <c r="AK29" s="1">
        <v>1</v>
      </c>
      <c r="AN29" s="1">
        <v>1.7</v>
      </c>
      <c r="AO29" s="1">
        <v>0.4</v>
      </c>
      <c r="AP29" s="1">
        <v>4</v>
      </c>
      <c r="AQ29" s="1">
        <v>4</v>
      </c>
      <c r="AR29" s="1">
        <v>3</v>
      </c>
      <c r="AS29" s="1">
        <v>20</v>
      </c>
      <c r="BP29" s="1" t="s">
        <v>68</v>
      </c>
    </row>
    <row r="30" spans="1:68" x14ac:dyDescent="0.25">
      <c r="A30" s="1" t="s">
        <v>100</v>
      </c>
      <c r="B30" s="1" t="s">
        <v>70</v>
      </c>
      <c r="C30" s="1" t="s">
        <v>169</v>
      </c>
      <c r="D30" s="2">
        <v>36.491475100000002</v>
      </c>
      <c r="E30" s="2">
        <v>-104.0684842</v>
      </c>
      <c r="F30" s="1">
        <v>53.08</v>
      </c>
      <c r="G30" s="1">
        <v>0.26</v>
      </c>
      <c r="H30" s="1">
        <v>21.02</v>
      </c>
      <c r="I30" s="1">
        <f t="shared" si="0"/>
        <v>2.9239999999999999</v>
      </c>
      <c r="J30" s="1">
        <v>0.20200000000000001</v>
      </c>
      <c r="K30" s="1">
        <v>0.41</v>
      </c>
      <c r="L30" s="1">
        <v>1.07</v>
      </c>
      <c r="M30" s="1">
        <v>10.87</v>
      </c>
      <c r="N30" s="1">
        <v>5.67</v>
      </c>
      <c r="O30" s="1">
        <v>0.12</v>
      </c>
      <c r="P30" s="1">
        <v>1.62</v>
      </c>
      <c r="Q30" s="1">
        <f t="shared" si="1"/>
        <v>97.246000000000009</v>
      </c>
      <c r="R30" s="1">
        <v>1.89</v>
      </c>
      <c r="S30" s="1">
        <v>0.94</v>
      </c>
      <c r="U30" s="1">
        <v>327</v>
      </c>
      <c r="V30" s="1">
        <v>240</v>
      </c>
      <c r="W30" s="1">
        <v>350</v>
      </c>
      <c r="X30" s="1">
        <v>742</v>
      </c>
      <c r="Y30" s="1">
        <v>297</v>
      </c>
      <c r="Z30" s="1">
        <v>37</v>
      </c>
      <c r="AA30" s="1">
        <v>41</v>
      </c>
      <c r="AB30" s="1">
        <v>11</v>
      </c>
      <c r="AC30" s="1" t="s">
        <v>71</v>
      </c>
      <c r="AD30" s="1">
        <v>4</v>
      </c>
      <c r="AE30" s="1">
        <v>174</v>
      </c>
      <c r="AF30" s="1">
        <v>180</v>
      </c>
      <c r="AG30" s="1">
        <v>240</v>
      </c>
      <c r="AH30" s="1">
        <v>59</v>
      </c>
      <c r="AI30" s="1">
        <v>7.1</v>
      </c>
      <c r="AJ30" s="1">
        <v>1.7</v>
      </c>
      <c r="AK30" s="1">
        <v>0.8</v>
      </c>
      <c r="AN30" s="1">
        <v>3.7</v>
      </c>
      <c r="AO30" s="1">
        <v>0.7</v>
      </c>
      <c r="AP30" s="1">
        <v>10</v>
      </c>
      <c r="AQ30" s="1">
        <v>10</v>
      </c>
      <c r="AR30" s="1">
        <v>29</v>
      </c>
      <c r="AS30" s="1">
        <v>77</v>
      </c>
      <c r="BP30" s="1" t="s">
        <v>68</v>
      </c>
    </row>
    <row r="31" spans="1:68" x14ac:dyDescent="0.25">
      <c r="A31" s="1" t="s">
        <v>101</v>
      </c>
      <c r="B31" s="1" t="s">
        <v>70</v>
      </c>
      <c r="C31" s="1" t="s">
        <v>169</v>
      </c>
      <c r="D31" s="2">
        <v>36.4890933</v>
      </c>
      <c r="E31" s="2">
        <v>-104.09299540000001</v>
      </c>
      <c r="F31" s="1">
        <v>57.86</v>
      </c>
      <c r="G31" s="1">
        <v>0.26</v>
      </c>
      <c r="H31" s="1">
        <v>19.93</v>
      </c>
      <c r="I31" s="1">
        <f t="shared" si="0"/>
        <v>2.411</v>
      </c>
      <c r="J31" s="1">
        <v>0.22</v>
      </c>
      <c r="K31" s="1">
        <v>0.28999999999999998</v>
      </c>
      <c r="L31" s="1">
        <v>1.27</v>
      </c>
      <c r="M31" s="1">
        <v>8.76</v>
      </c>
      <c r="N31" s="1">
        <v>5.61</v>
      </c>
      <c r="O31" s="1">
        <v>0.09</v>
      </c>
      <c r="P31" s="1">
        <v>3.38</v>
      </c>
      <c r="Q31" s="1">
        <f t="shared" si="1"/>
        <v>100.081</v>
      </c>
      <c r="R31" s="1">
        <v>1.63</v>
      </c>
      <c r="S31" s="1">
        <v>0.71</v>
      </c>
      <c r="U31" s="1">
        <v>234</v>
      </c>
      <c r="V31" s="1">
        <v>238</v>
      </c>
      <c r="W31" s="1">
        <v>130</v>
      </c>
      <c r="X31" s="1">
        <v>1153</v>
      </c>
      <c r="Y31" s="1">
        <v>208</v>
      </c>
      <c r="Z31" s="1">
        <v>37</v>
      </c>
      <c r="AC31" s="1" t="s">
        <v>71</v>
      </c>
      <c r="AD31" s="1" t="s">
        <v>71</v>
      </c>
      <c r="AE31" s="1">
        <v>143</v>
      </c>
      <c r="AF31" s="1">
        <v>214</v>
      </c>
      <c r="AG31" s="1">
        <v>247</v>
      </c>
      <c r="BP31" s="1" t="s">
        <v>68</v>
      </c>
    </row>
    <row r="32" spans="1:68" x14ac:dyDescent="0.25">
      <c r="A32" s="1" t="s">
        <v>102</v>
      </c>
      <c r="B32" s="1" t="s">
        <v>70</v>
      </c>
      <c r="C32" s="1" t="s">
        <v>169</v>
      </c>
      <c r="D32" s="1">
        <v>36.488728500000001</v>
      </c>
      <c r="E32" s="1">
        <v>-104.0798277</v>
      </c>
      <c r="F32" s="1">
        <v>57.37</v>
      </c>
      <c r="G32" s="1">
        <v>0.25</v>
      </c>
      <c r="H32" s="1">
        <v>19.84</v>
      </c>
      <c r="I32" s="1">
        <f t="shared" si="0"/>
        <v>2.3580000000000001</v>
      </c>
      <c r="J32" s="1">
        <v>0.185</v>
      </c>
      <c r="K32" s="1">
        <v>0.26</v>
      </c>
      <c r="L32" s="1">
        <v>1.29</v>
      </c>
      <c r="M32" s="1">
        <v>8.68</v>
      </c>
      <c r="N32" s="1">
        <v>5.64</v>
      </c>
      <c r="O32" s="1">
        <v>0.09</v>
      </c>
      <c r="P32" s="1">
        <v>3.11</v>
      </c>
      <c r="Q32" s="1">
        <f t="shared" si="1"/>
        <v>99.073000000000008</v>
      </c>
      <c r="R32" s="1">
        <v>1.94</v>
      </c>
      <c r="S32" s="1">
        <v>0.38</v>
      </c>
      <c r="U32" s="1">
        <v>232</v>
      </c>
      <c r="V32" s="1">
        <v>232</v>
      </c>
      <c r="W32" s="1">
        <v>123</v>
      </c>
      <c r="X32" s="1">
        <v>945</v>
      </c>
      <c r="Y32" s="1">
        <v>204</v>
      </c>
      <c r="Z32" s="1">
        <v>30</v>
      </c>
      <c r="AA32" s="1">
        <v>18</v>
      </c>
      <c r="AB32" s="1">
        <v>10</v>
      </c>
      <c r="AC32" s="1" t="s">
        <v>71</v>
      </c>
      <c r="AD32" s="1">
        <v>1</v>
      </c>
      <c r="AE32" s="1">
        <v>137</v>
      </c>
      <c r="AF32" s="1">
        <v>205</v>
      </c>
      <c r="AG32" s="1">
        <v>236</v>
      </c>
      <c r="BP32" s="1" t="s">
        <v>68</v>
      </c>
    </row>
    <row r="33" spans="1:68" x14ac:dyDescent="0.25">
      <c r="A33" s="1" t="s">
        <v>103</v>
      </c>
      <c r="B33" s="1" t="s">
        <v>70</v>
      </c>
      <c r="C33" s="1" t="s">
        <v>169</v>
      </c>
      <c r="D33" s="1">
        <v>36.488728500000001</v>
      </c>
      <c r="E33" s="1">
        <v>-104.0798277</v>
      </c>
      <c r="F33" s="1">
        <v>56.48</v>
      </c>
      <c r="G33" s="1">
        <v>0.14000000000000001</v>
      </c>
      <c r="H33" s="1">
        <v>20.5</v>
      </c>
      <c r="I33" s="1">
        <f t="shared" si="0"/>
        <v>1.766</v>
      </c>
      <c r="J33" s="1">
        <v>0.26</v>
      </c>
      <c r="K33" s="1">
        <v>0.08</v>
      </c>
      <c r="L33" s="1">
        <v>0.82</v>
      </c>
      <c r="M33" s="1">
        <v>10.27</v>
      </c>
      <c r="N33" s="1">
        <v>5.25</v>
      </c>
      <c r="O33" s="1">
        <v>0.06</v>
      </c>
      <c r="Q33" s="1">
        <f t="shared" si="1"/>
        <v>95.626000000000005</v>
      </c>
      <c r="R33" s="1">
        <v>1.37</v>
      </c>
      <c r="S33" s="1">
        <v>0.36</v>
      </c>
      <c r="U33" s="1">
        <v>137</v>
      </c>
      <c r="W33" s="1">
        <v>117</v>
      </c>
      <c r="X33" s="1">
        <v>109</v>
      </c>
      <c r="Z33" s="1">
        <v>48</v>
      </c>
      <c r="AA33" s="1">
        <v>11</v>
      </c>
      <c r="AB33" s="1">
        <v>4</v>
      </c>
      <c r="AD33" s="1">
        <v>1</v>
      </c>
      <c r="AE33" s="1">
        <v>169</v>
      </c>
      <c r="BP33" s="1" t="s">
        <v>68</v>
      </c>
    </row>
    <row r="34" spans="1:68" x14ac:dyDescent="0.25">
      <c r="A34" s="1" t="s">
        <v>104</v>
      </c>
      <c r="B34" s="1" t="s">
        <v>70</v>
      </c>
      <c r="C34" s="1" t="s">
        <v>169</v>
      </c>
      <c r="D34" s="2">
        <v>36.486024899999997</v>
      </c>
      <c r="E34" s="2">
        <v>-104.079384</v>
      </c>
      <c r="F34" s="1">
        <v>57.31</v>
      </c>
      <c r="G34" s="1">
        <v>0.25</v>
      </c>
      <c r="H34" s="1">
        <v>19.899999999999999</v>
      </c>
      <c r="I34" s="1">
        <f t="shared" si="0"/>
        <v>2.335</v>
      </c>
      <c r="J34" s="1">
        <v>0.187</v>
      </c>
      <c r="K34" s="1">
        <v>0.22</v>
      </c>
      <c r="L34" s="1">
        <v>1.01</v>
      </c>
      <c r="M34" s="1">
        <v>8.98</v>
      </c>
      <c r="N34" s="1">
        <v>5.89</v>
      </c>
      <c r="O34" s="1">
        <v>0.17</v>
      </c>
      <c r="P34" s="1">
        <v>1.41</v>
      </c>
      <c r="Q34" s="1">
        <f t="shared" si="1"/>
        <v>97.662000000000006</v>
      </c>
      <c r="R34" s="1">
        <v>1.62</v>
      </c>
      <c r="S34" s="1">
        <v>0.65</v>
      </c>
      <c r="U34" s="1">
        <v>245</v>
      </c>
      <c r="V34" s="1">
        <v>248</v>
      </c>
      <c r="W34" s="1">
        <v>116</v>
      </c>
      <c r="X34" s="1">
        <v>976</v>
      </c>
      <c r="Y34" s="1">
        <v>207</v>
      </c>
      <c r="Z34" s="1">
        <v>34</v>
      </c>
      <c r="AA34" s="1">
        <v>20</v>
      </c>
      <c r="AB34" s="1">
        <v>7</v>
      </c>
      <c r="AC34" s="1" t="s">
        <v>71</v>
      </c>
      <c r="AD34" s="1">
        <v>9</v>
      </c>
      <c r="AE34" s="1">
        <v>139</v>
      </c>
      <c r="AF34" s="1">
        <v>195</v>
      </c>
      <c r="AG34" s="1">
        <v>235</v>
      </c>
      <c r="BP34" s="1" t="s">
        <v>68</v>
      </c>
    </row>
    <row r="35" spans="1:68" x14ac:dyDescent="0.25">
      <c r="A35" s="1" t="s">
        <v>105</v>
      </c>
      <c r="B35" s="1" t="s">
        <v>81</v>
      </c>
      <c r="C35" s="1" t="s">
        <v>169</v>
      </c>
      <c r="D35" s="2">
        <v>36.563079399999999</v>
      </c>
      <c r="E35" s="2">
        <v>-104.1296682</v>
      </c>
      <c r="F35" s="1">
        <v>44.42</v>
      </c>
      <c r="G35" s="1">
        <v>1.38</v>
      </c>
      <c r="H35" s="1">
        <v>16.63</v>
      </c>
      <c r="I35" s="1">
        <f t="shared" si="0"/>
        <v>8.9160000000000004</v>
      </c>
      <c r="J35" s="1">
        <v>0.193</v>
      </c>
      <c r="K35" s="1">
        <v>4.92</v>
      </c>
      <c r="L35" s="1">
        <v>10.23</v>
      </c>
      <c r="M35" s="1">
        <v>5.16</v>
      </c>
      <c r="N35" s="1">
        <v>2.12</v>
      </c>
      <c r="O35" s="1">
        <v>1.07</v>
      </c>
      <c r="P35" s="1">
        <v>5.4</v>
      </c>
      <c r="Q35" s="1">
        <f t="shared" si="1"/>
        <v>100.43900000000001</v>
      </c>
      <c r="R35" s="1">
        <v>5.33</v>
      </c>
      <c r="S35" s="1">
        <v>3.26</v>
      </c>
      <c r="U35" s="1">
        <v>1715</v>
      </c>
      <c r="V35" s="1">
        <v>62</v>
      </c>
      <c r="W35" s="1">
        <v>1948</v>
      </c>
      <c r="X35" s="1">
        <v>322</v>
      </c>
      <c r="Y35" s="1">
        <v>97</v>
      </c>
      <c r="Z35" s="1">
        <v>35</v>
      </c>
      <c r="AA35" s="1">
        <v>211</v>
      </c>
      <c r="AB35" s="1">
        <v>57</v>
      </c>
      <c r="AC35" s="1">
        <v>40</v>
      </c>
      <c r="AD35" s="1">
        <v>52</v>
      </c>
      <c r="AE35" s="1">
        <v>79</v>
      </c>
      <c r="AF35" s="1">
        <v>120</v>
      </c>
      <c r="AG35" s="1">
        <v>204</v>
      </c>
      <c r="BP35" s="1" t="s">
        <v>68</v>
      </c>
    </row>
    <row r="36" spans="1:68" x14ac:dyDescent="0.25">
      <c r="A36" s="1" t="s">
        <v>106</v>
      </c>
      <c r="B36" s="1" t="s">
        <v>70</v>
      </c>
      <c r="C36" s="1" t="s">
        <v>170</v>
      </c>
      <c r="D36" s="2">
        <v>36.501517300000003</v>
      </c>
      <c r="E36" s="2">
        <v>-104.1889169</v>
      </c>
      <c r="F36" s="1">
        <v>56.1</v>
      </c>
      <c r="G36" s="1">
        <v>0.18</v>
      </c>
      <c r="H36" s="1">
        <v>22.94</v>
      </c>
      <c r="I36" s="1">
        <f t="shared" si="0"/>
        <v>1.68</v>
      </c>
      <c r="J36" s="1">
        <v>0.376</v>
      </c>
      <c r="K36" s="1">
        <v>0.05</v>
      </c>
      <c r="L36" s="1">
        <v>0.36</v>
      </c>
      <c r="M36" s="1">
        <v>11.64</v>
      </c>
      <c r="N36" s="1">
        <v>5.37</v>
      </c>
      <c r="O36" s="1">
        <v>0.09</v>
      </c>
      <c r="P36" s="1">
        <v>1.5</v>
      </c>
      <c r="Q36" s="1">
        <f t="shared" si="1"/>
        <v>100.28600000000002</v>
      </c>
      <c r="R36" s="1">
        <v>1.46</v>
      </c>
      <c r="S36" s="1">
        <v>0.2</v>
      </c>
      <c r="U36" s="1">
        <v>37</v>
      </c>
      <c r="V36" s="1">
        <v>412</v>
      </c>
      <c r="W36" s="1">
        <v>29</v>
      </c>
      <c r="X36" s="1">
        <v>1401</v>
      </c>
      <c r="Y36" s="1">
        <v>298</v>
      </c>
      <c r="Z36" s="1">
        <v>71</v>
      </c>
      <c r="AA36" s="1">
        <v>11</v>
      </c>
      <c r="AB36" s="1">
        <v>3</v>
      </c>
      <c r="AC36" s="1" t="s">
        <v>71</v>
      </c>
      <c r="AD36" s="1">
        <v>7</v>
      </c>
      <c r="AE36" s="1">
        <v>280</v>
      </c>
      <c r="AF36" s="1">
        <v>159</v>
      </c>
      <c r="AG36" s="1">
        <v>234</v>
      </c>
      <c r="BP36" s="1" t="s">
        <v>68</v>
      </c>
    </row>
    <row r="37" spans="1:68" x14ac:dyDescent="0.25">
      <c r="A37" s="1" t="s">
        <v>107</v>
      </c>
      <c r="B37" s="1" t="s">
        <v>70</v>
      </c>
      <c r="C37" s="1" t="s">
        <v>170</v>
      </c>
      <c r="D37" s="2">
        <v>36.498341600000003</v>
      </c>
      <c r="E37" s="2">
        <v>-104.1904651</v>
      </c>
      <c r="F37" s="1">
        <v>57.34</v>
      </c>
      <c r="G37" s="1">
        <v>0.18</v>
      </c>
      <c r="H37" s="1">
        <v>22.22</v>
      </c>
      <c r="I37" s="1">
        <f t="shared" si="0"/>
        <v>1.6020000000000001</v>
      </c>
      <c r="J37" s="1">
        <v>0.374</v>
      </c>
      <c r="K37" s="1">
        <v>0.05</v>
      </c>
      <c r="L37" s="1">
        <v>0.43</v>
      </c>
      <c r="M37" s="1">
        <v>11</v>
      </c>
      <c r="N37" s="1">
        <v>5.52</v>
      </c>
      <c r="O37" s="1">
        <v>0.08</v>
      </c>
      <c r="P37" s="1">
        <v>1.6</v>
      </c>
      <c r="Q37" s="1">
        <f t="shared" si="1"/>
        <v>100.396</v>
      </c>
      <c r="R37" s="1">
        <v>1.03</v>
      </c>
      <c r="S37" s="1">
        <v>0.52</v>
      </c>
      <c r="U37" s="1">
        <v>43</v>
      </c>
      <c r="V37" s="1">
        <v>399</v>
      </c>
      <c r="W37" s="1">
        <v>35</v>
      </c>
      <c r="X37" s="1">
        <v>1393</v>
      </c>
      <c r="Y37" s="1">
        <v>301</v>
      </c>
      <c r="Z37" s="1">
        <v>71</v>
      </c>
      <c r="AA37" s="1">
        <v>10</v>
      </c>
      <c r="AC37" s="1" t="s">
        <v>71</v>
      </c>
      <c r="AD37" s="1">
        <v>7</v>
      </c>
      <c r="AE37" s="1">
        <v>283</v>
      </c>
      <c r="AF37" s="1">
        <v>140</v>
      </c>
      <c r="AG37" s="1">
        <v>220</v>
      </c>
      <c r="AH37" s="1">
        <v>70</v>
      </c>
      <c r="AI37" s="1">
        <v>7.8</v>
      </c>
      <c r="AJ37" s="1">
        <v>1.4</v>
      </c>
      <c r="AK37" s="1">
        <v>1</v>
      </c>
      <c r="AN37" s="1">
        <v>6.9</v>
      </c>
      <c r="AO37" s="1">
        <v>1.4</v>
      </c>
      <c r="AP37" s="1">
        <v>25</v>
      </c>
      <c r="AQ37" s="1">
        <v>9</v>
      </c>
      <c r="AR37" s="1">
        <v>27</v>
      </c>
      <c r="AS37" s="1">
        <v>100</v>
      </c>
      <c r="BP37" s="1" t="s">
        <v>68</v>
      </c>
    </row>
    <row r="38" spans="1:68" x14ac:dyDescent="0.25">
      <c r="A38" s="1" t="s">
        <v>108</v>
      </c>
      <c r="B38" s="1" t="s">
        <v>70</v>
      </c>
      <c r="C38" s="1" t="s">
        <v>170</v>
      </c>
      <c r="D38" s="7">
        <v>36.434258</v>
      </c>
      <c r="E38" s="7">
        <v>-104.15420089</v>
      </c>
      <c r="F38" s="1">
        <v>60.66</v>
      </c>
      <c r="G38" s="1">
        <v>0.2</v>
      </c>
      <c r="H38" s="1">
        <v>19.36</v>
      </c>
      <c r="I38" s="1">
        <f t="shared" si="0"/>
        <v>2.61</v>
      </c>
      <c r="J38" s="1">
        <v>0.7</v>
      </c>
      <c r="K38" s="1">
        <v>0.11</v>
      </c>
      <c r="L38" s="1">
        <v>0.89</v>
      </c>
      <c r="M38" s="1">
        <v>9.75</v>
      </c>
      <c r="N38" s="1">
        <v>5.08</v>
      </c>
      <c r="O38" s="1">
        <v>0.08</v>
      </c>
      <c r="P38" s="1">
        <v>1.36</v>
      </c>
      <c r="Q38" s="1">
        <f t="shared" si="1"/>
        <v>100.8</v>
      </c>
      <c r="R38" s="1">
        <v>2.61</v>
      </c>
      <c r="S38" s="1">
        <v>0</v>
      </c>
      <c r="U38" s="1">
        <v>148</v>
      </c>
      <c r="V38" s="1">
        <v>611</v>
      </c>
      <c r="W38" s="1">
        <v>126</v>
      </c>
      <c r="X38" s="1">
        <v>1720</v>
      </c>
      <c r="Y38" s="1">
        <v>397</v>
      </c>
      <c r="Z38" s="1">
        <v>94</v>
      </c>
      <c r="AC38" s="1" t="s">
        <v>71</v>
      </c>
      <c r="AD38" s="1">
        <v>11</v>
      </c>
      <c r="AE38" s="1">
        <v>452</v>
      </c>
      <c r="AF38" s="1">
        <v>220</v>
      </c>
      <c r="AG38" s="1">
        <v>312</v>
      </c>
      <c r="BP38" s="1" t="s">
        <v>68</v>
      </c>
    </row>
    <row r="39" spans="1:68" x14ac:dyDescent="0.25">
      <c r="A39" s="1" t="s">
        <v>109</v>
      </c>
      <c r="B39" s="1" t="s">
        <v>70</v>
      </c>
      <c r="C39" s="1" t="s">
        <v>170</v>
      </c>
      <c r="D39" s="2">
        <v>36.560740500000001</v>
      </c>
      <c r="E39" s="2">
        <v>-104.13610009999999</v>
      </c>
      <c r="F39" s="1">
        <v>50.6</v>
      </c>
      <c r="G39" s="1">
        <v>0.37</v>
      </c>
      <c r="H39" s="1">
        <v>20.75</v>
      </c>
      <c r="I39" s="1">
        <f t="shared" si="0"/>
        <v>3.14</v>
      </c>
      <c r="J39" s="1">
        <v>0.159</v>
      </c>
      <c r="K39" s="1">
        <v>0.42</v>
      </c>
      <c r="L39" s="1">
        <v>2.1800000000000002</v>
      </c>
      <c r="M39" s="1">
        <v>11.94</v>
      </c>
      <c r="N39" s="1">
        <v>5.01</v>
      </c>
      <c r="O39" s="1">
        <v>0.17</v>
      </c>
      <c r="P39" s="1">
        <v>3.19</v>
      </c>
      <c r="Q39" s="1">
        <f t="shared" si="1"/>
        <v>97.929000000000016</v>
      </c>
      <c r="R39" s="1">
        <v>2.37</v>
      </c>
      <c r="S39" s="1">
        <v>0.7</v>
      </c>
      <c r="U39" s="1">
        <v>763</v>
      </c>
      <c r="V39" s="1">
        <v>172</v>
      </c>
      <c r="W39" s="1">
        <v>1313</v>
      </c>
      <c r="X39" s="1">
        <v>940</v>
      </c>
      <c r="Y39" s="1">
        <v>202</v>
      </c>
      <c r="Z39" s="1">
        <v>30</v>
      </c>
      <c r="AA39" s="1">
        <v>64</v>
      </c>
      <c r="AB39" s="1">
        <v>7</v>
      </c>
      <c r="AC39" s="1" t="s">
        <v>71</v>
      </c>
      <c r="AD39" s="1">
        <v>11</v>
      </c>
      <c r="AE39" s="1">
        <v>145</v>
      </c>
      <c r="AF39" s="1">
        <v>80</v>
      </c>
      <c r="AG39" s="1">
        <v>130</v>
      </c>
      <c r="AH39" s="1">
        <v>45</v>
      </c>
      <c r="AI39" s="1">
        <v>6.5</v>
      </c>
      <c r="AJ39" s="1">
        <v>1.7</v>
      </c>
      <c r="AK39" s="1">
        <v>0.5</v>
      </c>
      <c r="AN39" s="1">
        <v>2.2000000000000002</v>
      </c>
      <c r="AO39" s="1">
        <v>0.4</v>
      </c>
      <c r="AP39" s="1">
        <v>12</v>
      </c>
      <c r="AQ39" s="1">
        <v>6</v>
      </c>
      <c r="AR39" s="1">
        <v>26</v>
      </c>
      <c r="AS39" s="1">
        <v>58</v>
      </c>
      <c r="BP39" s="1" t="s">
        <v>68</v>
      </c>
    </row>
    <row r="40" spans="1:68" x14ac:dyDescent="0.25">
      <c r="A40" s="1" t="s">
        <v>110</v>
      </c>
      <c r="B40" s="1" t="s">
        <v>70</v>
      </c>
      <c r="C40" s="1" t="s">
        <v>170</v>
      </c>
      <c r="D40" s="2">
        <v>36.557650600000002</v>
      </c>
      <c r="E40" s="2">
        <v>-104.1206057</v>
      </c>
      <c r="F40" s="1">
        <v>51.34</v>
      </c>
      <c r="G40" s="1">
        <v>0.35</v>
      </c>
      <c r="H40" s="1">
        <v>21.3</v>
      </c>
      <c r="I40" s="1">
        <f t="shared" si="0"/>
        <v>3.036</v>
      </c>
      <c r="J40" s="1">
        <v>0.153</v>
      </c>
      <c r="K40" s="1">
        <v>0.34</v>
      </c>
      <c r="L40" s="1">
        <v>1</v>
      </c>
      <c r="M40" s="1">
        <v>12.63</v>
      </c>
      <c r="N40" s="1">
        <v>5.04</v>
      </c>
      <c r="O40" s="1">
        <v>0.12</v>
      </c>
      <c r="P40" s="1">
        <v>2.83</v>
      </c>
      <c r="Q40" s="1">
        <f t="shared" si="1"/>
        <v>98.139000000000024</v>
      </c>
      <c r="R40" s="1">
        <v>2.09</v>
      </c>
      <c r="S40" s="1">
        <v>0.86</v>
      </c>
      <c r="U40" s="1">
        <v>695</v>
      </c>
      <c r="V40" s="1">
        <v>181</v>
      </c>
      <c r="W40" s="1">
        <v>1212</v>
      </c>
      <c r="X40" s="1">
        <v>952</v>
      </c>
      <c r="Y40" s="1">
        <v>213</v>
      </c>
      <c r="Z40" s="1">
        <v>28</v>
      </c>
      <c r="AA40" s="1">
        <v>60</v>
      </c>
      <c r="AB40" s="1">
        <v>2</v>
      </c>
      <c r="AC40" s="1" t="s">
        <v>71</v>
      </c>
      <c r="AD40" s="1">
        <v>9</v>
      </c>
      <c r="AE40" s="1">
        <v>142</v>
      </c>
      <c r="AF40" s="1">
        <v>68</v>
      </c>
      <c r="AG40" s="1">
        <v>111</v>
      </c>
      <c r="BP40" s="1" t="s">
        <v>68</v>
      </c>
    </row>
    <row r="41" spans="1:68" x14ac:dyDescent="0.25">
      <c r="A41" s="1" t="s">
        <v>111</v>
      </c>
      <c r="B41" s="1" t="s">
        <v>67</v>
      </c>
      <c r="C41" s="1" t="s">
        <v>169</v>
      </c>
      <c r="D41" s="2">
        <v>36.568379399999998</v>
      </c>
      <c r="E41" s="2">
        <v>-104.09973050000001</v>
      </c>
      <c r="F41" s="1">
        <v>46.37</v>
      </c>
      <c r="G41" s="1">
        <v>1.39</v>
      </c>
      <c r="H41" s="1">
        <v>14.18</v>
      </c>
      <c r="I41" s="1">
        <f t="shared" si="0"/>
        <v>11.904000000000002</v>
      </c>
      <c r="J41" s="1">
        <v>0.2</v>
      </c>
      <c r="K41" s="1">
        <v>8.7100000000000009</v>
      </c>
      <c r="L41" s="1">
        <v>10.99</v>
      </c>
      <c r="M41" s="1">
        <v>4.88</v>
      </c>
      <c r="N41" s="1">
        <v>1.25</v>
      </c>
      <c r="O41" s="1">
        <v>0.9</v>
      </c>
      <c r="P41" s="1">
        <v>0.67</v>
      </c>
      <c r="Q41" s="1">
        <f t="shared" si="1"/>
        <v>101.44399999999999</v>
      </c>
      <c r="R41" s="1">
        <v>3.39</v>
      </c>
      <c r="S41" s="1">
        <v>7.74</v>
      </c>
      <c r="U41" s="1">
        <v>1120</v>
      </c>
      <c r="V41" s="1">
        <v>23</v>
      </c>
      <c r="W41" s="1">
        <v>1489</v>
      </c>
      <c r="X41" s="1">
        <v>183</v>
      </c>
      <c r="Y41" s="1">
        <v>42</v>
      </c>
      <c r="Z41" s="1">
        <v>26</v>
      </c>
      <c r="AC41" s="1">
        <v>166</v>
      </c>
      <c r="AD41" s="1">
        <v>65</v>
      </c>
      <c r="AE41" s="1">
        <v>83</v>
      </c>
      <c r="AF41" s="1">
        <v>92</v>
      </c>
      <c r="AG41" s="1">
        <v>158</v>
      </c>
      <c r="BP41" s="1" t="s">
        <v>68</v>
      </c>
    </row>
    <row r="42" spans="1:68" x14ac:dyDescent="0.25">
      <c r="A42" s="1" t="s">
        <v>112</v>
      </c>
      <c r="B42" s="1" t="s">
        <v>70</v>
      </c>
      <c r="C42" s="1" t="s">
        <v>170</v>
      </c>
      <c r="D42" s="1">
        <v>36.434292999999997</v>
      </c>
      <c r="E42" s="1">
        <v>-104.1688918</v>
      </c>
      <c r="F42" s="1">
        <v>60.63</v>
      </c>
      <c r="G42" s="1">
        <v>0.2</v>
      </c>
      <c r="H42" s="1">
        <v>19.05</v>
      </c>
      <c r="I42" s="1">
        <f t="shared" si="0"/>
        <v>2.4630000000000001</v>
      </c>
      <c r="J42" s="1">
        <v>0.67</v>
      </c>
      <c r="K42" s="1">
        <v>0.05</v>
      </c>
      <c r="L42" s="1">
        <v>0.86</v>
      </c>
      <c r="M42" s="1">
        <v>10.16</v>
      </c>
      <c r="N42" s="1">
        <v>4.9800000000000004</v>
      </c>
      <c r="O42" s="1">
        <v>0.08</v>
      </c>
      <c r="P42" s="1">
        <v>1.0900000000000001</v>
      </c>
      <c r="Q42" s="1">
        <f t="shared" si="1"/>
        <v>100.233</v>
      </c>
      <c r="R42" s="1">
        <v>2.3199999999999998</v>
      </c>
      <c r="S42" s="1">
        <v>0.13</v>
      </c>
      <c r="U42" s="1">
        <v>166</v>
      </c>
      <c r="V42" s="1">
        <v>589</v>
      </c>
      <c r="W42" s="1">
        <v>131</v>
      </c>
      <c r="X42" s="1">
        <v>1625</v>
      </c>
      <c r="Y42" s="1">
        <v>386</v>
      </c>
      <c r="Z42" s="1">
        <v>90</v>
      </c>
      <c r="AC42" s="1" t="s">
        <v>71</v>
      </c>
      <c r="AD42" s="1" t="s">
        <v>71</v>
      </c>
      <c r="AE42" s="1">
        <v>395</v>
      </c>
      <c r="AF42" s="1">
        <v>200</v>
      </c>
      <c r="AG42" s="1">
        <v>300</v>
      </c>
      <c r="AH42" s="1">
        <v>87</v>
      </c>
      <c r="AI42" s="1">
        <v>9.1</v>
      </c>
      <c r="AJ42" s="1">
        <v>1.5</v>
      </c>
      <c r="AK42" s="1">
        <v>1.2</v>
      </c>
      <c r="AN42" s="1">
        <v>10</v>
      </c>
      <c r="AO42" s="1">
        <v>2.1</v>
      </c>
      <c r="AP42" s="1">
        <v>35</v>
      </c>
      <c r="AQ42" s="1">
        <v>11</v>
      </c>
      <c r="AR42" s="1">
        <v>38</v>
      </c>
      <c r="AS42" s="1">
        <v>140</v>
      </c>
      <c r="BP42" s="1" t="s">
        <v>68</v>
      </c>
    </row>
    <row r="43" spans="1:68" x14ac:dyDescent="0.25">
      <c r="A43" s="1" t="s">
        <v>113</v>
      </c>
      <c r="B43" s="1" t="s">
        <v>81</v>
      </c>
      <c r="C43" s="1" t="s">
        <v>169</v>
      </c>
      <c r="D43" s="2">
        <v>36.514048600000002</v>
      </c>
      <c r="E43" s="2">
        <v>-104.1399262</v>
      </c>
      <c r="F43" s="1">
        <v>41.71</v>
      </c>
      <c r="G43" s="1">
        <v>1.57</v>
      </c>
      <c r="H43" s="1">
        <v>14.81</v>
      </c>
      <c r="I43" s="1">
        <f t="shared" si="0"/>
        <v>10.301</v>
      </c>
      <c r="J43" s="1">
        <v>0.20799999999999999</v>
      </c>
      <c r="K43" s="1">
        <v>6.88</v>
      </c>
      <c r="L43" s="1">
        <v>12.1</v>
      </c>
      <c r="M43" s="1">
        <v>3.96</v>
      </c>
      <c r="N43" s="1">
        <v>2.0099999999999998</v>
      </c>
      <c r="O43" s="1">
        <v>1.1000000000000001</v>
      </c>
      <c r="P43" s="1">
        <v>5.64</v>
      </c>
      <c r="Q43" s="1">
        <f t="shared" si="1"/>
        <v>100.28899999999999</v>
      </c>
      <c r="R43" s="1">
        <v>4.24</v>
      </c>
      <c r="S43" s="1">
        <v>5.51</v>
      </c>
      <c r="U43" s="1">
        <v>1554</v>
      </c>
      <c r="V43" s="1">
        <v>56</v>
      </c>
      <c r="W43" s="1">
        <v>1511</v>
      </c>
      <c r="X43" s="1">
        <v>274</v>
      </c>
      <c r="Y43" s="1">
        <v>89</v>
      </c>
      <c r="Z43" s="1">
        <v>33</v>
      </c>
      <c r="AA43" s="1">
        <v>234</v>
      </c>
      <c r="AB43" s="1">
        <v>103</v>
      </c>
      <c r="AC43" s="1">
        <v>59</v>
      </c>
      <c r="AD43" s="1">
        <v>69</v>
      </c>
      <c r="AE43" s="1">
        <v>80</v>
      </c>
      <c r="AF43" s="1">
        <v>112</v>
      </c>
      <c r="AG43" s="1">
        <v>192</v>
      </c>
      <c r="BP43" s="1" t="s">
        <v>68</v>
      </c>
    </row>
    <row r="44" spans="1:68" x14ac:dyDescent="0.25">
      <c r="A44" s="1" t="s">
        <v>114</v>
      </c>
      <c r="B44" s="1" t="s">
        <v>67</v>
      </c>
      <c r="C44" s="1" t="s">
        <v>169</v>
      </c>
      <c r="D44" s="2">
        <v>36.450834299999997</v>
      </c>
      <c r="E44" s="2">
        <v>-104.0688449</v>
      </c>
      <c r="F44" s="1">
        <v>59.37</v>
      </c>
      <c r="G44" s="1">
        <v>1.01</v>
      </c>
      <c r="H44" s="1">
        <v>17.170000000000002</v>
      </c>
      <c r="I44" s="1">
        <f t="shared" si="0"/>
        <v>6.1769999999999996</v>
      </c>
      <c r="J44" s="1">
        <v>0.02</v>
      </c>
      <c r="K44" s="1">
        <v>2.52</v>
      </c>
      <c r="L44" s="1">
        <v>5.44</v>
      </c>
      <c r="M44" s="1">
        <v>4.5999999999999996</v>
      </c>
      <c r="N44" s="1">
        <v>2.88</v>
      </c>
      <c r="O44" s="1">
        <v>0.16</v>
      </c>
      <c r="P44" s="1">
        <v>1.31</v>
      </c>
      <c r="Q44" s="1">
        <f t="shared" si="1"/>
        <v>100.65699999999998</v>
      </c>
      <c r="R44" s="1">
        <v>2.69</v>
      </c>
      <c r="S44" s="1">
        <v>3.17</v>
      </c>
      <c r="U44" s="1">
        <v>1570</v>
      </c>
      <c r="V44" s="1">
        <v>39</v>
      </c>
      <c r="W44" s="1">
        <v>1094</v>
      </c>
      <c r="X44" s="1">
        <v>230</v>
      </c>
      <c r="Y44" s="1">
        <v>39</v>
      </c>
      <c r="Z44" s="1">
        <v>19</v>
      </c>
      <c r="AC44" s="1">
        <v>15</v>
      </c>
      <c r="AD44" s="1">
        <v>21</v>
      </c>
      <c r="AE44" s="1">
        <v>74</v>
      </c>
      <c r="AF44" s="1">
        <v>45</v>
      </c>
      <c r="AG44" s="1">
        <v>98</v>
      </c>
      <c r="BP44" s="1" t="s">
        <v>68</v>
      </c>
    </row>
    <row r="45" spans="1:68" x14ac:dyDescent="0.25">
      <c r="A45" s="1" t="s">
        <v>115</v>
      </c>
      <c r="B45" s="1" t="s">
        <v>70</v>
      </c>
      <c r="C45" s="1" t="s">
        <v>169</v>
      </c>
      <c r="D45" s="2">
        <v>36.514992700000001</v>
      </c>
      <c r="E45" s="2">
        <v>-104.1348289</v>
      </c>
      <c r="F45" s="1">
        <v>53.82</v>
      </c>
      <c r="G45" s="1">
        <v>0.28999999999999998</v>
      </c>
      <c r="H45" s="1">
        <v>20.81</v>
      </c>
      <c r="I45" s="1">
        <f t="shared" si="0"/>
        <v>2.8890000000000002</v>
      </c>
      <c r="J45" s="1">
        <v>0.183</v>
      </c>
      <c r="K45" s="1">
        <v>0.14000000000000001</v>
      </c>
      <c r="L45" s="1">
        <v>0.57999999999999996</v>
      </c>
      <c r="M45" s="1">
        <v>9.73</v>
      </c>
      <c r="N45" s="1">
        <v>5.75</v>
      </c>
      <c r="O45" s="1">
        <v>0.08</v>
      </c>
      <c r="P45" s="1">
        <v>4.99</v>
      </c>
      <c r="Q45" s="1">
        <f t="shared" si="1"/>
        <v>99.262</v>
      </c>
      <c r="R45" s="1">
        <v>2.46</v>
      </c>
      <c r="S45" s="1">
        <v>0.39</v>
      </c>
      <c r="U45" s="1">
        <v>343</v>
      </c>
      <c r="V45" s="1">
        <v>227</v>
      </c>
      <c r="W45" s="1">
        <v>476</v>
      </c>
      <c r="X45" s="1">
        <v>503</v>
      </c>
      <c r="Y45" s="1">
        <v>233</v>
      </c>
      <c r="Z45" s="1">
        <v>27</v>
      </c>
      <c r="AA45" s="1">
        <v>39</v>
      </c>
      <c r="AB45" s="1">
        <v>2</v>
      </c>
      <c r="AC45" s="1" t="s">
        <v>71</v>
      </c>
      <c r="AD45" s="1">
        <v>2</v>
      </c>
      <c r="AE45" s="1">
        <v>150</v>
      </c>
      <c r="AF45" s="1">
        <v>77</v>
      </c>
      <c r="AG45" s="1">
        <v>119</v>
      </c>
      <c r="BP45" s="1" t="s">
        <v>68</v>
      </c>
    </row>
    <row r="46" spans="1:68" x14ac:dyDescent="0.25">
      <c r="A46" s="1" t="s">
        <v>116</v>
      </c>
      <c r="B46" s="1" t="s">
        <v>67</v>
      </c>
      <c r="C46" s="1" t="s">
        <v>169</v>
      </c>
      <c r="D46" s="2">
        <v>36.5233183</v>
      </c>
      <c r="E46" s="2">
        <v>-104.1480811</v>
      </c>
      <c r="F46" s="1">
        <v>56.88</v>
      </c>
      <c r="G46" s="1">
        <v>0.96</v>
      </c>
      <c r="H46" s="1">
        <v>16</v>
      </c>
      <c r="I46" s="1">
        <f t="shared" si="0"/>
        <v>6.7460000000000004</v>
      </c>
      <c r="J46" s="1">
        <v>0.1</v>
      </c>
      <c r="K46" s="1">
        <v>3.53</v>
      </c>
      <c r="L46" s="1">
        <v>7.02</v>
      </c>
      <c r="M46" s="1">
        <v>5.6</v>
      </c>
      <c r="N46" s="1">
        <v>2.6</v>
      </c>
      <c r="O46" s="1">
        <v>0.55000000000000004</v>
      </c>
      <c r="P46" s="1">
        <v>0.32</v>
      </c>
      <c r="Q46" s="1">
        <f t="shared" si="1"/>
        <v>100.30599999999997</v>
      </c>
      <c r="R46" s="1">
        <v>5.03</v>
      </c>
      <c r="S46" s="1">
        <v>1.56</v>
      </c>
      <c r="U46" s="1">
        <v>2159</v>
      </c>
      <c r="V46" s="1">
        <v>47</v>
      </c>
      <c r="W46" s="1">
        <v>2072</v>
      </c>
      <c r="X46" s="1">
        <v>269</v>
      </c>
      <c r="Y46" s="1">
        <v>59</v>
      </c>
      <c r="Z46" s="1">
        <v>19</v>
      </c>
      <c r="AC46" s="1">
        <v>55</v>
      </c>
      <c r="AD46" s="1">
        <v>36</v>
      </c>
      <c r="AE46" s="1">
        <v>80</v>
      </c>
      <c r="AF46" s="1">
        <v>103</v>
      </c>
      <c r="AG46" s="1">
        <v>181</v>
      </c>
      <c r="BP46" s="1" t="s">
        <v>68</v>
      </c>
    </row>
    <row r="47" spans="1:68" x14ac:dyDescent="0.25">
      <c r="A47" s="1" t="s">
        <v>117</v>
      </c>
      <c r="B47" s="1" t="s">
        <v>70</v>
      </c>
      <c r="C47" s="1" t="s">
        <v>169</v>
      </c>
      <c r="D47" s="2">
        <v>36.511967200000001</v>
      </c>
      <c r="E47" s="2">
        <v>-104.12558654999999</v>
      </c>
      <c r="F47" s="1">
        <v>55.9</v>
      </c>
      <c r="G47" s="1">
        <v>0.21</v>
      </c>
      <c r="H47" s="1">
        <v>22.2</v>
      </c>
      <c r="I47" s="1">
        <f t="shared" si="0"/>
        <v>2.274</v>
      </c>
      <c r="J47" s="1">
        <v>0.218</v>
      </c>
      <c r="K47" s="1">
        <v>0.13</v>
      </c>
      <c r="L47" s="1">
        <v>0.7</v>
      </c>
      <c r="M47" s="1">
        <v>11.06</v>
      </c>
      <c r="N47" s="1">
        <v>5.37</v>
      </c>
      <c r="O47" s="1">
        <v>0.08</v>
      </c>
      <c r="P47" s="1">
        <v>1.23</v>
      </c>
      <c r="Q47" s="1">
        <f t="shared" si="1"/>
        <v>99.372000000000014</v>
      </c>
      <c r="R47" s="1">
        <v>1.9</v>
      </c>
      <c r="S47" s="1">
        <v>0.34</v>
      </c>
      <c r="U47" s="1">
        <v>95</v>
      </c>
      <c r="V47" s="1">
        <v>265</v>
      </c>
      <c r="W47" s="1">
        <v>95</v>
      </c>
      <c r="X47" s="1">
        <v>1108</v>
      </c>
      <c r="Y47" s="1">
        <v>308</v>
      </c>
      <c r="Z47" s="1">
        <v>40</v>
      </c>
      <c r="AA47" s="1">
        <v>18</v>
      </c>
      <c r="AB47" s="1">
        <v>3</v>
      </c>
      <c r="AC47" s="1" t="s">
        <v>71</v>
      </c>
      <c r="AD47" s="1" t="s">
        <v>71</v>
      </c>
      <c r="AE47" s="1">
        <v>198</v>
      </c>
      <c r="AF47" s="1">
        <v>236</v>
      </c>
      <c r="AG47" s="1">
        <v>274</v>
      </c>
      <c r="BP47" s="1" t="s">
        <v>68</v>
      </c>
    </row>
    <row r="48" spans="1:68" x14ac:dyDescent="0.25">
      <c r="A48" s="1" t="s">
        <v>118</v>
      </c>
      <c r="B48" s="1" t="s">
        <v>70</v>
      </c>
      <c r="C48" s="1" t="s">
        <v>169</v>
      </c>
      <c r="D48" s="2">
        <v>36.514864000000003</v>
      </c>
      <c r="E48" s="2">
        <v>-104.1035639</v>
      </c>
      <c r="F48" s="1">
        <v>56.93</v>
      </c>
      <c r="G48" s="1">
        <v>0.22</v>
      </c>
      <c r="H48" s="1">
        <v>21.92</v>
      </c>
      <c r="I48" s="1">
        <f t="shared" si="0"/>
        <v>1.833</v>
      </c>
      <c r="J48" s="1">
        <v>0.16700000000000001</v>
      </c>
      <c r="K48" s="1">
        <v>0.09</v>
      </c>
      <c r="L48" s="1">
        <v>0.66</v>
      </c>
      <c r="M48" s="1">
        <v>10.49</v>
      </c>
      <c r="N48" s="1">
        <v>5.52</v>
      </c>
      <c r="O48" s="1">
        <v>0.06</v>
      </c>
      <c r="P48" s="1">
        <v>2.09</v>
      </c>
      <c r="Q48" s="1">
        <f t="shared" si="1"/>
        <v>99.97999999999999</v>
      </c>
      <c r="R48" s="1">
        <v>1.47</v>
      </c>
      <c r="S48" s="1">
        <v>0.33</v>
      </c>
      <c r="U48" s="1">
        <v>35</v>
      </c>
      <c r="V48" s="1">
        <v>249</v>
      </c>
      <c r="W48" s="1">
        <v>17</v>
      </c>
      <c r="X48" s="1">
        <v>880</v>
      </c>
      <c r="Y48" s="1">
        <v>219</v>
      </c>
      <c r="Z48" s="1">
        <v>31</v>
      </c>
      <c r="AA48" s="1">
        <v>12</v>
      </c>
      <c r="AB48" s="1">
        <v>6</v>
      </c>
      <c r="AC48" s="1" t="s">
        <v>71</v>
      </c>
      <c r="AD48" s="1">
        <v>5</v>
      </c>
      <c r="AE48" s="1">
        <v>153</v>
      </c>
      <c r="AF48" s="1">
        <v>188</v>
      </c>
      <c r="AG48" s="1">
        <v>226</v>
      </c>
      <c r="BP48" s="1" t="s">
        <v>68</v>
      </c>
    </row>
    <row r="49" spans="1:71" x14ac:dyDescent="0.25">
      <c r="A49" s="1" t="s">
        <v>119</v>
      </c>
      <c r="B49" s="1" t="s">
        <v>70</v>
      </c>
      <c r="C49" s="1" t="s">
        <v>169</v>
      </c>
      <c r="D49" s="2">
        <v>36.495831000000003</v>
      </c>
      <c r="E49" s="2">
        <v>-104.0978928</v>
      </c>
      <c r="F49" s="1">
        <v>54.78</v>
      </c>
      <c r="G49" s="1">
        <v>0.31</v>
      </c>
      <c r="H49" s="1">
        <v>21.1</v>
      </c>
      <c r="I49" s="1">
        <f t="shared" si="0"/>
        <v>2.9330000000000003</v>
      </c>
      <c r="J49" s="1">
        <v>0.20599999999999999</v>
      </c>
      <c r="K49" s="1">
        <v>0.65</v>
      </c>
      <c r="L49" s="1">
        <v>1.26</v>
      </c>
      <c r="M49" s="1">
        <v>10.130000000000001</v>
      </c>
      <c r="N49" s="1">
        <v>5.46</v>
      </c>
      <c r="O49" s="1">
        <v>0.11</v>
      </c>
      <c r="P49" s="1">
        <v>2.17</v>
      </c>
      <c r="Q49" s="1">
        <f t="shared" si="1"/>
        <v>99.109000000000009</v>
      </c>
      <c r="R49" s="1">
        <v>2.35</v>
      </c>
      <c r="S49" s="1">
        <v>0.53</v>
      </c>
      <c r="U49" s="1">
        <v>291</v>
      </c>
      <c r="V49" s="1">
        <v>216</v>
      </c>
      <c r="W49" s="1">
        <v>376</v>
      </c>
      <c r="X49" s="1">
        <v>718</v>
      </c>
      <c r="Y49" s="1">
        <v>298</v>
      </c>
      <c r="Z49" s="1">
        <v>36</v>
      </c>
      <c r="AA49" s="1">
        <v>34</v>
      </c>
      <c r="AB49" s="1">
        <v>10</v>
      </c>
      <c r="AC49" s="1">
        <v>13</v>
      </c>
      <c r="AD49" s="1">
        <v>7</v>
      </c>
      <c r="AE49" s="1">
        <v>169</v>
      </c>
      <c r="AF49" s="1">
        <v>195</v>
      </c>
      <c r="AG49" s="1">
        <v>243</v>
      </c>
      <c r="BP49" s="1" t="s">
        <v>68</v>
      </c>
    </row>
    <row r="50" spans="1:71" x14ac:dyDescent="0.25">
      <c r="A50" s="1" t="s">
        <v>120</v>
      </c>
      <c r="B50" s="1" t="s">
        <v>67</v>
      </c>
      <c r="C50" s="1" t="s">
        <v>169</v>
      </c>
      <c r="D50" s="2">
        <v>36.4936638</v>
      </c>
      <c r="E50" s="2">
        <v>104.115942</v>
      </c>
      <c r="F50" s="1">
        <v>48.62</v>
      </c>
      <c r="G50" s="1">
        <v>1.72</v>
      </c>
      <c r="H50" s="1">
        <v>15.82</v>
      </c>
      <c r="I50" s="1">
        <f t="shared" si="0"/>
        <v>10.75</v>
      </c>
      <c r="J50" s="1">
        <v>0.18</v>
      </c>
      <c r="K50" s="1">
        <v>6.17</v>
      </c>
      <c r="L50" s="1">
        <v>9.9600000000000009</v>
      </c>
      <c r="M50" s="1">
        <v>4.74</v>
      </c>
      <c r="N50" s="1">
        <v>1.66</v>
      </c>
      <c r="O50" s="1">
        <v>0.91</v>
      </c>
      <c r="P50" s="1">
        <v>0.92</v>
      </c>
      <c r="Q50" s="1">
        <f t="shared" si="1"/>
        <v>101.44999999999999</v>
      </c>
      <c r="R50" s="1">
        <v>4.59</v>
      </c>
      <c r="S50" s="1">
        <v>5.6</v>
      </c>
      <c r="U50" s="1">
        <v>1238</v>
      </c>
      <c r="V50" s="1">
        <v>29</v>
      </c>
      <c r="W50" s="1">
        <v>1568</v>
      </c>
      <c r="X50" s="1">
        <v>273</v>
      </c>
      <c r="Y50" s="1">
        <v>56</v>
      </c>
      <c r="Z50" s="1">
        <v>25</v>
      </c>
      <c r="AC50" s="1">
        <v>51</v>
      </c>
      <c r="AD50" s="1">
        <v>51</v>
      </c>
      <c r="AE50" s="1">
        <v>76</v>
      </c>
      <c r="AF50" s="1">
        <v>79</v>
      </c>
      <c r="AG50" s="1">
        <v>134</v>
      </c>
      <c r="BP50" s="1" t="s">
        <v>68</v>
      </c>
    </row>
    <row r="51" spans="1:71" x14ac:dyDescent="0.25">
      <c r="A51" s="1" t="s">
        <v>121</v>
      </c>
      <c r="B51" s="1" t="s">
        <v>122</v>
      </c>
      <c r="C51" s="1" t="s">
        <v>169</v>
      </c>
      <c r="D51" s="1">
        <v>36.534987100000002</v>
      </c>
      <c r="E51" s="1">
        <v>-104.3466762</v>
      </c>
      <c r="F51" s="3">
        <v>41.18</v>
      </c>
      <c r="G51" s="3">
        <v>2.09</v>
      </c>
      <c r="H51" s="3">
        <v>12.58</v>
      </c>
      <c r="I51" s="3">
        <v>9.84</v>
      </c>
      <c r="J51" s="3">
        <v>0.13</v>
      </c>
      <c r="K51" s="3">
        <v>10.42</v>
      </c>
      <c r="L51" s="3">
        <v>16.54</v>
      </c>
      <c r="M51" s="3">
        <v>1.88</v>
      </c>
      <c r="N51" s="3">
        <v>0.8</v>
      </c>
      <c r="O51" s="3">
        <v>0.74</v>
      </c>
      <c r="P51" s="3">
        <v>3.75</v>
      </c>
      <c r="Q51" s="1">
        <f t="shared" si="1"/>
        <v>99.949999999999989</v>
      </c>
      <c r="T51" s="3">
        <v>0.12</v>
      </c>
      <c r="U51" s="1">
        <v>816</v>
      </c>
      <c r="V51" s="4">
        <v>11</v>
      </c>
      <c r="W51" s="3">
        <v>916</v>
      </c>
      <c r="X51" s="4">
        <v>174</v>
      </c>
      <c r="Y51" s="1">
        <v>16</v>
      </c>
      <c r="Z51" s="1">
        <v>27</v>
      </c>
      <c r="AA51" s="1">
        <v>190</v>
      </c>
      <c r="AB51" s="1">
        <v>297</v>
      </c>
      <c r="AC51" s="1">
        <v>75</v>
      </c>
      <c r="AD51" s="4">
        <v>59</v>
      </c>
      <c r="AE51" s="1">
        <v>61</v>
      </c>
      <c r="AF51" s="1">
        <v>63</v>
      </c>
      <c r="AG51" s="5">
        <v>100</v>
      </c>
      <c r="AI51" s="5">
        <v>11</v>
      </c>
      <c r="AJ51" s="1">
        <v>2</v>
      </c>
      <c r="AK51" s="1">
        <v>1.2</v>
      </c>
      <c r="AN51" s="1">
        <v>3</v>
      </c>
      <c r="AO51" s="1">
        <v>0.3</v>
      </c>
      <c r="AP51" s="4">
        <v>7</v>
      </c>
      <c r="AQ51" s="1">
        <v>2.7</v>
      </c>
      <c r="AR51" s="5">
        <v>2.7</v>
      </c>
      <c r="AS51" s="5">
        <v>11</v>
      </c>
      <c r="AT51" s="1">
        <v>5</v>
      </c>
      <c r="AU51" s="1" t="s">
        <v>123</v>
      </c>
      <c r="AV51" s="5">
        <v>5.2</v>
      </c>
      <c r="AW51" s="1" t="s">
        <v>124</v>
      </c>
      <c r="AX51" s="1" t="s">
        <v>125</v>
      </c>
      <c r="AY51" s="1" t="s">
        <v>123</v>
      </c>
      <c r="AZ51" s="1" t="s">
        <v>126</v>
      </c>
      <c r="BA51" s="1">
        <v>31</v>
      </c>
      <c r="BB51" s="5">
        <v>5.7</v>
      </c>
      <c r="BC51" s="4">
        <v>21</v>
      </c>
      <c r="BD51" s="4">
        <v>10</v>
      </c>
      <c r="BE51" s="4">
        <v>50</v>
      </c>
      <c r="BF51" s="1" t="s">
        <v>126</v>
      </c>
      <c r="BG51" s="4">
        <v>18</v>
      </c>
      <c r="BH51" s="5">
        <v>0.3</v>
      </c>
      <c r="BI51" s="1" t="s">
        <v>127</v>
      </c>
      <c r="BJ51" s="3">
        <v>36</v>
      </c>
      <c r="BK51" s="1" t="s">
        <v>128</v>
      </c>
      <c r="BL51" s="1" t="s">
        <v>126</v>
      </c>
      <c r="BM51" s="1">
        <v>500</v>
      </c>
      <c r="BN51" s="5">
        <v>61.8</v>
      </c>
      <c r="BO51" s="5">
        <v>4.5</v>
      </c>
      <c r="BP51" s="1" t="s">
        <v>143</v>
      </c>
    </row>
    <row r="52" spans="1:71" x14ac:dyDescent="0.25">
      <c r="A52" s="1" t="s">
        <v>129</v>
      </c>
      <c r="B52" s="1" t="s">
        <v>76</v>
      </c>
      <c r="C52" s="1" t="s">
        <v>169</v>
      </c>
      <c r="D52" s="1">
        <v>36.535143599999998</v>
      </c>
      <c r="E52" s="1">
        <v>-104.3439084</v>
      </c>
      <c r="F52" s="3">
        <v>61.933</v>
      </c>
      <c r="G52" s="3">
        <v>0.9</v>
      </c>
      <c r="H52" s="3">
        <v>17.89</v>
      </c>
      <c r="I52" s="3">
        <v>5.94</v>
      </c>
      <c r="J52" s="3">
        <v>0.04</v>
      </c>
      <c r="K52" s="3">
        <v>0.13</v>
      </c>
      <c r="L52" s="3">
        <v>1.26</v>
      </c>
      <c r="M52" s="3">
        <v>6.84</v>
      </c>
      <c r="N52" s="3">
        <v>0.24</v>
      </c>
      <c r="O52" s="3">
        <v>0.35</v>
      </c>
      <c r="P52" s="3">
        <v>4.76</v>
      </c>
      <c r="Q52" s="1">
        <f t="shared" si="1"/>
        <v>100.283</v>
      </c>
      <c r="T52" s="3">
        <v>0.09</v>
      </c>
      <c r="U52" s="1">
        <v>155</v>
      </c>
      <c r="V52" s="1" t="s">
        <v>130</v>
      </c>
      <c r="W52" s="1">
        <v>216</v>
      </c>
      <c r="X52" s="4">
        <v>324</v>
      </c>
      <c r="Y52" s="1">
        <v>44</v>
      </c>
      <c r="Z52" s="1">
        <v>15</v>
      </c>
      <c r="AA52" s="1">
        <v>146</v>
      </c>
      <c r="AB52" s="1">
        <v>150</v>
      </c>
      <c r="AC52" s="1">
        <v>45</v>
      </c>
      <c r="AD52" s="4">
        <v>60</v>
      </c>
      <c r="AE52" s="1">
        <v>61</v>
      </c>
      <c r="AF52" s="1">
        <v>49</v>
      </c>
      <c r="AG52" s="5">
        <v>110</v>
      </c>
      <c r="AI52" s="5">
        <v>7.3</v>
      </c>
      <c r="AJ52" s="1" t="s">
        <v>126</v>
      </c>
      <c r="AK52" s="1">
        <v>0.9</v>
      </c>
      <c r="AN52" s="1">
        <v>2</v>
      </c>
      <c r="AO52" s="1" t="s">
        <v>128</v>
      </c>
      <c r="AP52" s="4">
        <v>7</v>
      </c>
      <c r="AQ52" s="1">
        <v>3.6</v>
      </c>
      <c r="AR52" s="5">
        <v>6.5</v>
      </c>
      <c r="AS52" s="5">
        <v>18</v>
      </c>
      <c r="AT52" s="1" t="s">
        <v>124</v>
      </c>
      <c r="AU52" s="1" t="s">
        <v>128</v>
      </c>
      <c r="AV52" s="5">
        <v>7.2</v>
      </c>
      <c r="AW52" s="1">
        <v>21</v>
      </c>
      <c r="AX52" s="1" t="s">
        <v>123</v>
      </c>
      <c r="AY52" s="1" t="s">
        <v>123</v>
      </c>
      <c r="AZ52" s="1">
        <v>2</v>
      </c>
      <c r="BA52" s="1">
        <v>12</v>
      </c>
      <c r="BB52" s="5">
        <v>0.8</v>
      </c>
      <c r="BC52" s="4">
        <v>26</v>
      </c>
      <c r="BD52" s="4">
        <v>15</v>
      </c>
      <c r="BE52" s="4">
        <v>45</v>
      </c>
      <c r="BF52" s="1">
        <v>9</v>
      </c>
      <c r="BG52" s="4">
        <v>62</v>
      </c>
      <c r="BH52" s="5">
        <v>0.6</v>
      </c>
      <c r="BI52" s="1">
        <v>49</v>
      </c>
      <c r="BJ52" s="1" t="s">
        <v>131</v>
      </c>
      <c r="BK52" s="1" t="s">
        <v>132</v>
      </c>
      <c r="BL52" s="1" t="s">
        <v>126</v>
      </c>
      <c r="BM52" s="1">
        <v>450</v>
      </c>
      <c r="BN52" s="5">
        <v>11</v>
      </c>
      <c r="BO52" s="5">
        <v>2.5</v>
      </c>
      <c r="BP52" s="1" t="s">
        <v>143</v>
      </c>
    </row>
    <row r="53" spans="1:71" x14ac:dyDescent="0.25">
      <c r="A53" s="1" t="s">
        <v>133</v>
      </c>
      <c r="B53" s="1" t="s">
        <v>122</v>
      </c>
      <c r="C53" s="1" t="s">
        <v>169</v>
      </c>
      <c r="D53" s="1">
        <v>36.592233700000001</v>
      </c>
      <c r="E53" s="1">
        <v>-104.3236079</v>
      </c>
      <c r="F53" s="3">
        <v>47.86</v>
      </c>
      <c r="G53" s="3">
        <v>0.98</v>
      </c>
      <c r="H53" s="3">
        <v>14.37</v>
      </c>
      <c r="I53" s="3">
        <v>8.51</v>
      </c>
      <c r="J53" s="3">
        <v>0.2</v>
      </c>
      <c r="K53" s="3">
        <v>2.69</v>
      </c>
      <c r="L53" s="3">
        <v>8.1199999999999992</v>
      </c>
      <c r="M53" s="3">
        <v>5.05</v>
      </c>
      <c r="N53" s="3">
        <v>1.79</v>
      </c>
      <c r="O53" s="3">
        <v>0.77</v>
      </c>
      <c r="P53" s="3">
        <v>9.43</v>
      </c>
      <c r="Q53" s="1">
        <f t="shared" si="1"/>
        <v>99.77000000000001</v>
      </c>
      <c r="T53" s="3">
        <v>0.02</v>
      </c>
      <c r="U53" s="1">
        <v>703</v>
      </c>
      <c r="V53" s="1">
        <v>31</v>
      </c>
      <c r="W53" s="1">
        <v>756</v>
      </c>
      <c r="X53" s="4">
        <v>143</v>
      </c>
      <c r="Y53" s="1">
        <v>23</v>
      </c>
      <c r="Z53" s="1">
        <v>24</v>
      </c>
      <c r="AA53" s="1">
        <v>136</v>
      </c>
      <c r="AB53" s="1">
        <v>67</v>
      </c>
      <c r="AC53" s="1">
        <v>30</v>
      </c>
      <c r="AD53" s="4">
        <v>49</v>
      </c>
      <c r="AE53" s="1">
        <v>104</v>
      </c>
      <c r="AF53" s="1">
        <v>72</v>
      </c>
      <c r="AG53" s="5">
        <v>120</v>
      </c>
      <c r="AI53" s="5">
        <v>11</v>
      </c>
      <c r="AJ53" s="1">
        <v>3</v>
      </c>
      <c r="AK53" s="1">
        <v>1.1000000000000001</v>
      </c>
      <c r="AN53" s="1">
        <v>3</v>
      </c>
      <c r="AO53" s="1">
        <v>0.3</v>
      </c>
      <c r="AP53" s="4">
        <v>6</v>
      </c>
      <c r="AQ53" s="1">
        <v>2.6</v>
      </c>
      <c r="AR53" s="5">
        <v>4.7</v>
      </c>
      <c r="AS53" s="5">
        <v>15</v>
      </c>
      <c r="AT53" s="1" t="s">
        <v>124</v>
      </c>
      <c r="AU53" s="1">
        <v>0.6</v>
      </c>
      <c r="AV53" s="5">
        <v>2.2000000000000002</v>
      </c>
      <c r="AW53" s="1" t="s">
        <v>124</v>
      </c>
      <c r="AX53" s="1" t="s">
        <v>125</v>
      </c>
      <c r="AY53" s="1" t="s">
        <v>123</v>
      </c>
      <c r="AZ53" s="1" t="s">
        <v>126</v>
      </c>
      <c r="BA53" s="1">
        <v>18</v>
      </c>
      <c r="BB53" s="5">
        <v>2.2000000000000002</v>
      </c>
      <c r="BC53" s="4">
        <v>21</v>
      </c>
      <c r="BD53" s="4">
        <v>10</v>
      </c>
      <c r="BE53" s="4">
        <v>19</v>
      </c>
      <c r="BF53" s="1" t="s">
        <v>126</v>
      </c>
      <c r="BG53" s="4">
        <v>25</v>
      </c>
      <c r="BH53" s="5">
        <v>0.3</v>
      </c>
      <c r="BI53" s="1" t="s">
        <v>127</v>
      </c>
      <c r="BJ53" s="1" t="s">
        <v>134</v>
      </c>
      <c r="BK53" s="1" t="s">
        <v>128</v>
      </c>
      <c r="BL53" s="1" t="s">
        <v>126</v>
      </c>
      <c r="BM53" s="1">
        <v>800</v>
      </c>
      <c r="BN53" s="5">
        <v>14</v>
      </c>
      <c r="BO53" s="5">
        <v>6</v>
      </c>
      <c r="BP53" s="1" t="s">
        <v>143</v>
      </c>
    </row>
    <row r="54" spans="1:71" x14ac:dyDescent="0.25">
      <c r="A54" s="1" t="s">
        <v>135</v>
      </c>
      <c r="B54" s="1" t="s">
        <v>76</v>
      </c>
      <c r="C54" s="1" t="s">
        <v>169</v>
      </c>
      <c r="D54" s="1">
        <v>36.584619000000004</v>
      </c>
      <c r="E54" s="1">
        <v>-104.255106</v>
      </c>
      <c r="F54" s="3">
        <v>60.54</v>
      </c>
      <c r="G54" s="3">
        <v>0.7</v>
      </c>
      <c r="H54" s="3">
        <v>17.059999999999999</v>
      </c>
      <c r="I54" s="3">
        <v>5.73</v>
      </c>
      <c r="J54" s="3">
        <v>0.13</v>
      </c>
      <c r="K54" s="3">
        <v>1.1000000000000001</v>
      </c>
      <c r="L54" s="3">
        <v>3.32</v>
      </c>
      <c r="M54" s="3">
        <v>5.0199999999999996</v>
      </c>
      <c r="N54" s="3">
        <v>4.1500000000000004</v>
      </c>
      <c r="O54" s="3">
        <v>0.34</v>
      </c>
      <c r="P54" s="3">
        <v>1.21</v>
      </c>
      <c r="Q54" s="1">
        <f t="shared" si="1"/>
        <v>99.299999999999983</v>
      </c>
      <c r="T54" s="3">
        <v>0.03</v>
      </c>
      <c r="U54" s="1">
        <v>1315</v>
      </c>
      <c r="V54" s="1">
        <v>130</v>
      </c>
      <c r="W54" s="1">
        <v>1199</v>
      </c>
      <c r="X54" s="4">
        <v>76</v>
      </c>
      <c r="Y54" s="1">
        <v>54</v>
      </c>
      <c r="Z54" s="1">
        <v>19</v>
      </c>
      <c r="AA54" s="1">
        <v>93</v>
      </c>
      <c r="AB54" s="1">
        <v>158</v>
      </c>
      <c r="AC54" s="1">
        <v>15</v>
      </c>
      <c r="AD54" s="4">
        <v>37</v>
      </c>
      <c r="AE54" s="1">
        <v>91</v>
      </c>
      <c r="AF54" s="1">
        <v>73</v>
      </c>
      <c r="AG54" s="5">
        <v>150</v>
      </c>
      <c r="AI54" s="5">
        <v>10.9</v>
      </c>
      <c r="AJ54" s="1">
        <v>1</v>
      </c>
      <c r="AK54" s="1">
        <v>1.6</v>
      </c>
      <c r="AN54" s="1">
        <v>3</v>
      </c>
      <c r="AO54" s="1" t="s">
        <v>128</v>
      </c>
      <c r="AP54" s="4">
        <v>8</v>
      </c>
      <c r="AQ54" s="1">
        <v>3.3</v>
      </c>
      <c r="AR54" s="5">
        <v>5</v>
      </c>
      <c r="AS54" s="5">
        <v>25</v>
      </c>
      <c r="AT54" s="1">
        <v>5</v>
      </c>
      <c r="AU54" s="1">
        <v>0.2</v>
      </c>
      <c r="AV54" s="5">
        <v>1.2</v>
      </c>
      <c r="AW54" s="1">
        <v>7</v>
      </c>
      <c r="AX54" s="1" t="s">
        <v>123</v>
      </c>
      <c r="AY54" s="1">
        <v>1</v>
      </c>
      <c r="AZ54" s="1">
        <v>3</v>
      </c>
      <c r="BA54" s="1">
        <v>11</v>
      </c>
      <c r="BB54" s="5">
        <v>1.4</v>
      </c>
      <c r="BC54" s="4">
        <v>19</v>
      </c>
      <c r="BD54" s="4">
        <v>25</v>
      </c>
      <c r="BE54" s="4">
        <v>8</v>
      </c>
      <c r="BF54" s="1" t="s">
        <v>126</v>
      </c>
      <c r="BG54" s="4">
        <v>54</v>
      </c>
      <c r="BH54" s="5">
        <v>0.2</v>
      </c>
      <c r="BI54" s="1">
        <v>20</v>
      </c>
      <c r="BJ54" s="1" t="s">
        <v>131</v>
      </c>
      <c r="BK54" s="1" t="s">
        <v>132</v>
      </c>
      <c r="BL54" s="1" t="s">
        <v>126</v>
      </c>
      <c r="BM54" s="1">
        <v>620</v>
      </c>
      <c r="BN54" s="5">
        <v>6.4</v>
      </c>
      <c r="BO54" s="5">
        <v>1</v>
      </c>
      <c r="BP54" s="1" t="s">
        <v>143</v>
      </c>
    </row>
    <row r="55" spans="1:71" x14ac:dyDescent="0.25">
      <c r="A55" s="1" t="s">
        <v>136</v>
      </c>
      <c r="B55" s="1" t="s">
        <v>122</v>
      </c>
      <c r="C55" s="1" t="s">
        <v>169</v>
      </c>
      <c r="D55" s="2">
        <v>36.603588799999997</v>
      </c>
      <c r="E55" s="1">
        <v>-104.2355726</v>
      </c>
      <c r="F55" s="3">
        <v>46.4</v>
      </c>
      <c r="G55" s="3">
        <v>0.97</v>
      </c>
      <c r="H55" s="3">
        <v>13.36</v>
      </c>
      <c r="I55" s="3">
        <v>8.66</v>
      </c>
      <c r="J55" s="3">
        <v>0.18</v>
      </c>
      <c r="K55" s="3">
        <v>3.8</v>
      </c>
      <c r="L55" s="3">
        <v>9.84</v>
      </c>
      <c r="M55" s="3">
        <v>3.03</v>
      </c>
      <c r="N55" s="3">
        <v>2.98</v>
      </c>
      <c r="O55" s="3">
        <v>0.65</v>
      </c>
      <c r="P55" s="3">
        <v>9.0500000000000007</v>
      </c>
      <c r="Q55" s="1">
        <f t="shared" si="1"/>
        <v>98.920000000000016</v>
      </c>
      <c r="T55" s="3">
        <v>0.05</v>
      </c>
      <c r="U55" s="1">
        <v>751</v>
      </c>
      <c r="V55" s="1">
        <v>64</v>
      </c>
      <c r="W55" s="1">
        <v>907</v>
      </c>
      <c r="X55" s="4">
        <v>76</v>
      </c>
      <c r="Y55" s="1">
        <v>11</v>
      </c>
      <c r="Z55" s="1">
        <v>26</v>
      </c>
      <c r="AA55" s="1">
        <v>171</v>
      </c>
      <c r="AB55" s="1">
        <v>126</v>
      </c>
      <c r="AC55" s="1">
        <v>34</v>
      </c>
      <c r="AD55" s="4">
        <v>56</v>
      </c>
      <c r="AE55" s="1">
        <v>83</v>
      </c>
      <c r="AF55" s="1">
        <v>56</v>
      </c>
      <c r="AG55" s="5">
        <v>93</v>
      </c>
      <c r="AI55" s="5">
        <v>10</v>
      </c>
      <c r="AJ55" s="1" t="s">
        <v>126</v>
      </c>
      <c r="AK55" s="1">
        <v>1.5</v>
      </c>
      <c r="AN55" s="1">
        <v>3</v>
      </c>
      <c r="AO55" s="1">
        <v>0.3</v>
      </c>
      <c r="AP55" s="4">
        <v>4</v>
      </c>
      <c r="AQ55" s="5">
        <v>2</v>
      </c>
      <c r="AR55" s="5">
        <v>4.2</v>
      </c>
      <c r="AS55" s="5">
        <v>13</v>
      </c>
      <c r="AT55" s="1">
        <v>4</v>
      </c>
      <c r="AU55" s="1" t="s">
        <v>123</v>
      </c>
      <c r="AV55" s="5">
        <v>4.5999999999999996</v>
      </c>
      <c r="AW55" s="1" t="s">
        <v>124</v>
      </c>
      <c r="AX55" s="1" t="s">
        <v>125</v>
      </c>
      <c r="AY55" s="1" t="s">
        <v>123</v>
      </c>
      <c r="AZ55" s="1">
        <v>1</v>
      </c>
      <c r="BA55" s="1">
        <v>23</v>
      </c>
      <c r="BB55" s="5">
        <v>2.7</v>
      </c>
      <c r="BC55" s="4">
        <v>17</v>
      </c>
      <c r="BD55" s="4">
        <v>15</v>
      </c>
      <c r="BE55" s="4">
        <v>20</v>
      </c>
      <c r="BF55" s="1" t="s">
        <v>126</v>
      </c>
      <c r="BG55" s="4">
        <v>26</v>
      </c>
      <c r="BH55" s="5">
        <v>0.2</v>
      </c>
      <c r="BI55" s="1" t="s">
        <v>127</v>
      </c>
      <c r="BJ55" s="1" t="s">
        <v>134</v>
      </c>
      <c r="BK55" s="1" t="s">
        <v>128</v>
      </c>
      <c r="BL55" s="1" t="s">
        <v>126</v>
      </c>
      <c r="BM55" s="1">
        <v>850</v>
      </c>
      <c r="BN55" s="5">
        <v>20.8</v>
      </c>
      <c r="BO55" s="5">
        <v>3</v>
      </c>
      <c r="BP55" s="1" t="s">
        <v>143</v>
      </c>
    </row>
    <row r="56" spans="1:71" x14ac:dyDescent="0.25">
      <c r="A56" s="1" t="s">
        <v>137</v>
      </c>
      <c r="B56" s="1" t="s">
        <v>122</v>
      </c>
      <c r="C56" s="1" t="s">
        <v>169</v>
      </c>
      <c r="D56" s="2">
        <v>36.605634799999997</v>
      </c>
      <c r="E56" s="1">
        <v>-104.2395617</v>
      </c>
      <c r="F56" s="3">
        <v>35.97</v>
      </c>
      <c r="G56" s="3">
        <v>1.46</v>
      </c>
      <c r="H56" s="3">
        <v>8.7200000000000006</v>
      </c>
      <c r="I56" s="3">
        <v>10.8</v>
      </c>
      <c r="J56" s="3">
        <v>0.19</v>
      </c>
      <c r="K56" s="3">
        <v>15.26</v>
      </c>
      <c r="L56" s="3">
        <v>14.07</v>
      </c>
      <c r="M56" s="3">
        <v>0.71</v>
      </c>
      <c r="N56" s="3">
        <v>1.87</v>
      </c>
      <c r="O56" s="3">
        <v>1.1599999999999999</v>
      </c>
      <c r="P56" s="3">
        <v>9.9600000000000009</v>
      </c>
      <c r="Q56" s="1">
        <f t="shared" si="1"/>
        <v>100.16999999999999</v>
      </c>
      <c r="T56" s="3">
        <v>0.15</v>
      </c>
      <c r="U56" s="1">
        <v>1508</v>
      </c>
      <c r="V56" s="1">
        <v>49</v>
      </c>
      <c r="W56" s="1">
        <v>1184</v>
      </c>
      <c r="X56" s="4">
        <v>18</v>
      </c>
      <c r="Y56" s="1">
        <v>1</v>
      </c>
      <c r="Z56" s="1">
        <v>23</v>
      </c>
      <c r="AA56" s="1">
        <v>175</v>
      </c>
      <c r="AB56" s="1">
        <v>561</v>
      </c>
      <c r="AC56" s="1">
        <v>316</v>
      </c>
      <c r="AD56" s="4">
        <v>57</v>
      </c>
      <c r="AE56" s="1">
        <v>74</v>
      </c>
      <c r="AF56" s="1">
        <v>93</v>
      </c>
      <c r="AG56" s="5">
        <v>150</v>
      </c>
      <c r="AI56" s="5">
        <v>12</v>
      </c>
      <c r="AJ56" s="1">
        <v>3</v>
      </c>
      <c r="AK56" s="1">
        <v>1.3</v>
      </c>
      <c r="AN56" s="1">
        <v>3</v>
      </c>
      <c r="AO56" s="1">
        <v>0.2</v>
      </c>
      <c r="AP56" s="4">
        <v>4</v>
      </c>
      <c r="AQ56" s="1">
        <v>4.3</v>
      </c>
      <c r="AR56" s="5">
        <v>4.4000000000000004</v>
      </c>
      <c r="AS56" s="5">
        <v>20.2</v>
      </c>
      <c r="AT56" s="1" t="s">
        <v>124</v>
      </c>
      <c r="AU56" s="1" t="s">
        <v>123</v>
      </c>
      <c r="AV56" s="5">
        <v>2.6</v>
      </c>
      <c r="AW56" s="1" t="s">
        <v>124</v>
      </c>
      <c r="AX56" s="1" t="s">
        <v>125</v>
      </c>
      <c r="AY56" s="1" t="s">
        <v>123</v>
      </c>
      <c r="AZ56" s="1" t="s">
        <v>126</v>
      </c>
      <c r="BA56" s="1">
        <v>44</v>
      </c>
      <c r="BB56" s="5">
        <v>5.7</v>
      </c>
      <c r="BC56" s="4">
        <v>11</v>
      </c>
      <c r="BD56" s="4">
        <v>30</v>
      </c>
      <c r="BE56" s="4">
        <v>35</v>
      </c>
      <c r="BF56" s="1" t="s">
        <v>126</v>
      </c>
      <c r="BG56" s="4">
        <v>18</v>
      </c>
      <c r="BH56" s="5">
        <v>0.2</v>
      </c>
      <c r="BI56" s="1" t="s">
        <v>127</v>
      </c>
      <c r="BJ56" s="1">
        <v>58</v>
      </c>
      <c r="BK56" s="1" t="s">
        <v>128</v>
      </c>
      <c r="BL56" s="1" t="s">
        <v>126</v>
      </c>
      <c r="BM56" s="1">
        <v>720</v>
      </c>
      <c r="BN56" s="5">
        <v>27</v>
      </c>
      <c r="BO56" s="5">
        <v>2</v>
      </c>
      <c r="BP56" s="1" t="s">
        <v>143</v>
      </c>
    </row>
    <row r="57" spans="1:71" x14ac:dyDescent="0.25">
      <c r="A57" s="1" t="s">
        <v>138</v>
      </c>
      <c r="B57" s="1" t="s">
        <v>76</v>
      </c>
      <c r="C57" s="1" t="s">
        <v>169</v>
      </c>
      <c r="D57" s="2">
        <v>36.613911000000002</v>
      </c>
      <c r="E57" s="1">
        <v>-104.2383945</v>
      </c>
      <c r="F57" s="3">
        <v>61.47</v>
      </c>
      <c r="G57" s="3">
        <v>0.52</v>
      </c>
      <c r="H57" s="3">
        <v>18.510000000000002</v>
      </c>
      <c r="I57" s="3">
        <v>4.1900000000000004</v>
      </c>
      <c r="J57" s="3">
        <v>0.09</v>
      </c>
      <c r="K57" s="3">
        <v>0.24</v>
      </c>
      <c r="L57" s="3">
        <v>0.82</v>
      </c>
      <c r="M57" s="3">
        <v>6.12</v>
      </c>
      <c r="N57" s="3">
        <v>4.75</v>
      </c>
      <c r="O57" s="3">
        <v>0.35</v>
      </c>
      <c r="P57" s="3">
        <v>2.33</v>
      </c>
      <c r="Q57" s="1">
        <f t="shared" si="1"/>
        <v>99.389999999999986</v>
      </c>
      <c r="T57" s="3">
        <v>0.04</v>
      </c>
      <c r="U57" s="1">
        <v>1498</v>
      </c>
      <c r="V57" s="1">
        <v>160</v>
      </c>
      <c r="W57" s="1">
        <v>683</v>
      </c>
      <c r="X57" s="4">
        <v>287</v>
      </c>
      <c r="Y57" s="1">
        <v>41</v>
      </c>
      <c r="Z57" s="1">
        <v>16</v>
      </c>
      <c r="AA57" s="1">
        <v>66</v>
      </c>
      <c r="AB57" s="1">
        <v>31</v>
      </c>
      <c r="AC57" s="1">
        <v>5</v>
      </c>
      <c r="AD57" s="4">
        <v>8</v>
      </c>
      <c r="AE57" s="1">
        <v>78</v>
      </c>
      <c r="AF57" s="1">
        <v>54</v>
      </c>
      <c r="AG57" s="5">
        <v>120</v>
      </c>
      <c r="AI57" s="5">
        <v>7.9</v>
      </c>
      <c r="AJ57" s="1">
        <v>1</v>
      </c>
      <c r="AK57" s="1">
        <v>1</v>
      </c>
      <c r="AN57" s="1">
        <v>3</v>
      </c>
      <c r="AO57" s="1" t="s">
        <v>128</v>
      </c>
      <c r="AP57" s="4">
        <v>6</v>
      </c>
      <c r="AQ57" s="1">
        <v>2.9</v>
      </c>
      <c r="AR57" s="5">
        <v>6.3</v>
      </c>
      <c r="AS57" s="5">
        <v>21.5</v>
      </c>
      <c r="AT57" s="1" t="s">
        <v>124</v>
      </c>
      <c r="AU57" s="1" t="s">
        <v>128</v>
      </c>
      <c r="AV57" s="5">
        <v>1.4</v>
      </c>
      <c r="AW57" s="1">
        <v>34</v>
      </c>
      <c r="AX57" s="1" t="s">
        <v>123</v>
      </c>
      <c r="AY57" s="1" t="s">
        <v>123</v>
      </c>
      <c r="AZ57" s="1">
        <v>3</v>
      </c>
      <c r="BA57" s="1">
        <v>7</v>
      </c>
      <c r="BB57" s="5">
        <v>1.5</v>
      </c>
      <c r="BC57" s="4">
        <v>17</v>
      </c>
      <c r="BD57" s="4">
        <v>30</v>
      </c>
      <c r="BE57" s="4">
        <v>4</v>
      </c>
      <c r="BF57" s="1">
        <v>1</v>
      </c>
      <c r="BG57" s="4">
        <v>60</v>
      </c>
      <c r="BH57" s="5">
        <v>0.3</v>
      </c>
      <c r="BI57" s="1">
        <v>15</v>
      </c>
      <c r="BJ57" s="1" t="s">
        <v>131</v>
      </c>
      <c r="BK57" s="1" t="s">
        <v>132</v>
      </c>
      <c r="BL57" s="1">
        <v>1</v>
      </c>
      <c r="BM57" s="1">
        <v>310</v>
      </c>
      <c r="BN57" s="5">
        <v>3.9</v>
      </c>
      <c r="BO57" s="5" t="s">
        <v>139</v>
      </c>
      <c r="BP57" s="1" t="s">
        <v>143</v>
      </c>
    </row>
    <row r="58" spans="1:71" x14ac:dyDescent="0.25">
      <c r="A58" s="1" t="s">
        <v>140</v>
      </c>
      <c r="B58" s="1" t="s">
        <v>70</v>
      </c>
      <c r="C58" s="1" t="s">
        <v>170</v>
      </c>
      <c r="D58" s="2">
        <v>36.616693900000001</v>
      </c>
      <c r="E58" s="2">
        <v>-104.23126619999999</v>
      </c>
      <c r="F58" s="3">
        <v>54.98</v>
      </c>
      <c r="G58" s="3">
        <v>0.24</v>
      </c>
      <c r="H58" s="3">
        <v>20.93</v>
      </c>
      <c r="I58" s="3">
        <v>2.71</v>
      </c>
      <c r="J58" s="3">
        <v>0.15</v>
      </c>
      <c r="K58" s="3">
        <v>0.01</v>
      </c>
      <c r="L58" s="3">
        <v>0.68</v>
      </c>
      <c r="M58" s="3">
        <v>9.31</v>
      </c>
      <c r="N58" s="3">
        <v>5</v>
      </c>
      <c r="O58" s="3">
        <v>0.05</v>
      </c>
      <c r="P58" s="3">
        <v>5.33</v>
      </c>
      <c r="Q58" s="1">
        <f t="shared" si="1"/>
        <v>99.390000000000015</v>
      </c>
      <c r="T58" s="3">
        <v>0.03</v>
      </c>
      <c r="U58" s="1">
        <v>82</v>
      </c>
      <c r="V58" s="1">
        <v>140</v>
      </c>
      <c r="W58" s="1">
        <v>83</v>
      </c>
      <c r="X58" s="4">
        <v>811</v>
      </c>
      <c r="Y58" s="4">
        <v>146</v>
      </c>
      <c r="Z58" s="1">
        <v>22</v>
      </c>
      <c r="AA58" s="1">
        <v>27</v>
      </c>
      <c r="AB58" s="1">
        <v>14</v>
      </c>
      <c r="AC58" s="1" t="s">
        <v>126</v>
      </c>
      <c r="AD58" s="4">
        <v>7</v>
      </c>
      <c r="AE58" s="1">
        <v>106</v>
      </c>
      <c r="AF58" s="1">
        <v>89</v>
      </c>
      <c r="AG58" s="5">
        <v>120</v>
      </c>
      <c r="AH58" s="1">
        <v>33</v>
      </c>
      <c r="AI58" s="5">
        <v>5.3</v>
      </c>
      <c r="AJ58" s="1">
        <v>2</v>
      </c>
      <c r="AK58" s="1">
        <v>1.1000000000000001</v>
      </c>
      <c r="AL58" s="1">
        <v>4</v>
      </c>
      <c r="AM58" s="5">
        <v>1</v>
      </c>
      <c r="AN58" s="1">
        <v>6</v>
      </c>
      <c r="AO58" s="1">
        <v>0.7</v>
      </c>
      <c r="AP58" s="4">
        <v>17</v>
      </c>
      <c r="AQ58" s="1">
        <v>6.5</v>
      </c>
      <c r="AR58" s="5">
        <v>32.6</v>
      </c>
      <c r="AS58" s="5">
        <v>84.5</v>
      </c>
      <c r="AT58" s="1" t="s">
        <v>124</v>
      </c>
      <c r="AU58" s="1">
        <v>0.9</v>
      </c>
      <c r="AV58" s="5">
        <v>0.9</v>
      </c>
      <c r="AW58" s="1">
        <v>3</v>
      </c>
      <c r="AX58" s="1">
        <v>6.2</v>
      </c>
      <c r="AY58" s="1" t="s">
        <v>123</v>
      </c>
      <c r="AZ58" s="1" t="s">
        <v>126</v>
      </c>
      <c r="BA58" s="1" t="s">
        <v>124</v>
      </c>
      <c r="BB58" s="5">
        <v>0.7</v>
      </c>
      <c r="BC58" s="4">
        <v>34</v>
      </c>
      <c r="BD58" s="4">
        <v>5</v>
      </c>
      <c r="BE58" s="4">
        <v>20</v>
      </c>
      <c r="BF58" s="1" t="s">
        <v>126</v>
      </c>
      <c r="BG58" s="4">
        <v>41</v>
      </c>
      <c r="BH58" s="5">
        <v>0.2</v>
      </c>
      <c r="BI58" s="1" t="s">
        <v>127</v>
      </c>
      <c r="BJ58" s="1" t="s">
        <v>134</v>
      </c>
      <c r="BK58" s="1" t="s">
        <v>128</v>
      </c>
      <c r="BL58" s="1" t="s">
        <v>126</v>
      </c>
      <c r="BM58" s="1">
        <v>590</v>
      </c>
      <c r="BN58" s="5">
        <v>1.1000000000000001</v>
      </c>
      <c r="BO58" s="5">
        <v>2</v>
      </c>
      <c r="BP58" s="1" t="s">
        <v>143</v>
      </c>
    </row>
    <row r="59" spans="1:71" x14ac:dyDescent="0.25">
      <c r="A59" s="1" t="s">
        <v>141</v>
      </c>
      <c r="B59" s="1" t="s">
        <v>122</v>
      </c>
      <c r="C59" s="1" t="s">
        <v>169</v>
      </c>
      <c r="D59" s="2">
        <v>36.543489100000002</v>
      </c>
      <c r="E59" s="1">
        <v>-104.1609941</v>
      </c>
      <c r="F59" s="3">
        <v>45.21</v>
      </c>
      <c r="G59" s="3">
        <v>1.04</v>
      </c>
      <c r="H59" s="3">
        <v>14.98</v>
      </c>
      <c r="I59" s="3">
        <v>8</v>
      </c>
      <c r="J59" s="3">
        <v>0.16</v>
      </c>
      <c r="K59" s="3">
        <v>7.88</v>
      </c>
      <c r="L59" s="3">
        <v>7.26</v>
      </c>
      <c r="M59" s="3">
        <v>4.84</v>
      </c>
      <c r="N59" s="3">
        <v>2.2200000000000002</v>
      </c>
      <c r="O59" s="3">
        <v>0.48</v>
      </c>
      <c r="P59" s="3">
        <v>7.89</v>
      </c>
      <c r="Q59" s="1">
        <f t="shared" si="1"/>
        <v>99.960000000000008</v>
      </c>
      <c r="T59" s="3">
        <v>7.0000000000000007E-2</v>
      </c>
      <c r="U59" s="1">
        <v>971</v>
      </c>
      <c r="V59" s="1">
        <v>46</v>
      </c>
      <c r="W59" s="1">
        <v>870</v>
      </c>
      <c r="X59" s="4">
        <v>180</v>
      </c>
      <c r="Y59" s="5" t="s">
        <v>142</v>
      </c>
      <c r="Z59" s="1">
        <v>23</v>
      </c>
      <c r="AA59" s="1">
        <v>119</v>
      </c>
      <c r="AB59" s="1">
        <v>271</v>
      </c>
      <c r="AC59" s="1">
        <v>153</v>
      </c>
      <c r="AD59" s="4">
        <v>43</v>
      </c>
      <c r="AE59" s="1">
        <v>89</v>
      </c>
      <c r="AF59" s="1">
        <v>60</v>
      </c>
      <c r="AG59" s="5">
        <v>91</v>
      </c>
      <c r="AI59" s="5">
        <v>7.2</v>
      </c>
      <c r="AJ59" s="1">
        <v>2</v>
      </c>
      <c r="AK59" s="1">
        <v>0.9</v>
      </c>
      <c r="AN59" s="1">
        <v>3</v>
      </c>
      <c r="AO59" s="1">
        <v>0.3</v>
      </c>
      <c r="AP59" s="4">
        <v>5</v>
      </c>
      <c r="AQ59" s="1">
        <v>6.4</v>
      </c>
      <c r="AR59" s="5">
        <v>13</v>
      </c>
      <c r="AS59" s="5">
        <v>42.4</v>
      </c>
      <c r="AT59" s="1">
        <v>6</v>
      </c>
      <c r="AU59" s="1" t="s">
        <v>123</v>
      </c>
      <c r="AV59" s="5">
        <v>1.8</v>
      </c>
      <c r="AW59" s="1" t="s">
        <v>124</v>
      </c>
      <c r="AX59" s="1" t="s">
        <v>125</v>
      </c>
      <c r="AY59" s="1" t="s">
        <v>123</v>
      </c>
      <c r="AZ59" s="1">
        <v>2</v>
      </c>
      <c r="BA59" s="1">
        <v>28</v>
      </c>
      <c r="BB59" s="5">
        <v>7.5</v>
      </c>
      <c r="BC59" s="4">
        <v>20</v>
      </c>
      <c r="BD59" s="4">
        <v>40</v>
      </c>
      <c r="BE59" s="4">
        <v>16</v>
      </c>
      <c r="BF59" s="1" t="s">
        <v>126</v>
      </c>
      <c r="BG59" s="4">
        <v>23</v>
      </c>
      <c r="BH59" s="5">
        <v>0.3</v>
      </c>
      <c r="BI59" s="1" t="s">
        <v>127</v>
      </c>
      <c r="BJ59" s="1">
        <v>39</v>
      </c>
      <c r="BK59" s="1" t="s">
        <v>128</v>
      </c>
      <c r="BL59" s="1">
        <v>1</v>
      </c>
      <c r="BM59" s="1">
        <v>560</v>
      </c>
      <c r="BN59" s="5">
        <v>13</v>
      </c>
      <c r="BO59" s="5" t="s">
        <v>139</v>
      </c>
      <c r="BP59" s="1" t="s">
        <v>143</v>
      </c>
    </row>
    <row r="60" spans="1:71" x14ac:dyDescent="0.25">
      <c r="A60" s="1" t="s">
        <v>145</v>
      </c>
      <c r="B60" s="1" t="s">
        <v>70</v>
      </c>
      <c r="C60" s="1" t="s">
        <v>169</v>
      </c>
      <c r="D60" s="1">
        <v>36.610090399999997</v>
      </c>
      <c r="E60" s="1">
        <v>-104.2156602</v>
      </c>
      <c r="F60" s="1">
        <v>54.8</v>
      </c>
      <c r="G60" s="1">
        <v>0.3</v>
      </c>
      <c r="H60" s="1">
        <v>21</v>
      </c>
      <c r="I60" s="1">
        <f t="shared" ref="I60:I61" si="2">R60+(S60*1.1)</f>
        <v>3.16</v>
      </c>
      <c r="J60" s="1">
        <v>0.2</v>
      </c>
      <c r="K60" s="1">
        <v>0.2</v>
      </c>
      <c r="L60" s="1">
        <v>0.42</v>
      </c>
      <c r="M60" s="1">
        <v>9.6</v>
      </c>
      <c r="N60" s="1">
        <v>4.96</v>
      </c>
      <c r="O60" s="1" t="s">
        <v>146</v>
      </c>
      <c r="P60" s="1">
        <v>4.9000000000000004</v>
      </c>
      <c r="R60" s="1">
        <v>2.94</v>
      </c>
      <c r="S60" s="1">
        <v>0.2</v>
      </c>
      <c r="AR60" s="1">
        <v>50</v>
      </c>
      <c r="AS60" s="1">
        <v>111</v>
      </c>
      <c r="BP60" s="6" t="s">
        <v>147</v>
      </c>
    </row>
    <row r="61" spans="1:71" x14ac:dyDescent="0.25">
      <c r="A61" s="1" t="s">
        <v>148</v>
      </c>
      <c r="B61" s="1" t="s">
        <v>70</v>
      </c>
      <c r="C61" s="1" t="s">
        <v>169</v>
      </c>
      <c r="D61" s="1">
        <v>36.621522499999998</v>
      </c>
      <c r="E61" s="1">
        <v>-104.21482</v>
      </c>
      <c r="F61" s="1">
        <v>53.9</v>
      </c>
      <c r="G61" s="1">
        <v>0.3</v>
      </c>
      <c r="H61" s="1">
        <v>21.3</v>
      </c>
      <c r="I61" s="1">
        <f t="shared" si="2"/>
        <v>3.2559999999999998</v>
      </c>
      <c r="J61" s="1">
        <v>0.22</v>
      </c>
      <c r="K61" s="1">
        <v>0.2</v>
      </c>
      <c r="L61" s="1">
        <v>0.6</v>
      </c>
      <c r="M61" s="1">
        <v>10.3</v>
      </c>
      <c r="N61" s="1">
        <v>4.1399999999999997</v>
      </c>
      <c r="O61" s="1" t="s">
        <v>146</v>
      </c>
      <c r="P61" s="1">
        <v>4.7</v>
      </c>
      <c r="R61" s="1">
        <v>2.86</v>
      </c>
      <c r="S61" s="1">
        <v>0.36</v>
      </c>
      <c r="AR61" s="1">
        <v>52</v>
      </c>
      <c r="AS61" s="1">
        <v>139</v>
      </c>
      <c r="BP61" s="6" t="s">
        <v>147</v>
      </c>
    </row>
    <row r="62" spans="1:71" x14ac:dyDescent="0.25">
      <c r="A62" s="6" t="s">
        <v>149</v>
      </c>
      <c r="B62" s="6" t="s">
        <v>76</v>
      </c>
      <c r="C62" s="1" t="s">
        <v>169</v>
      </c>
      <c r="D62" s="6">
        <v>36.621319700000001</v>
      </c>
      <c r="E62" s="6">
        <v>-104.225814</v>
      </c>
      <c r="F62" s="6">
        <v>61.5</v>
      </c>
      <c r="G62" s="6">
        <v>0.46</v>
      </c>
      <c r="H62" s="6">
        <v>18.100000000000001</v>
      </c>
      <c r="J62" s="6">
        <v>0.15</v>
      </c>
      <c r="K62" s="6">
        <v>0.66</v>
      </c>
      <c r="L62" s="6">
        <v>1.97</v>
      </c>
      <c r="M62" s="6">
        <v>7.1</v>
      </c>
      <c r="N62" s="6">
        <v>3.78</v>
      </c>
      <c r="O62" s="6">
        <v>0.2</v>
      </c>
      <c r="P62" s="6">
        <v>2.3199999999999998</v>
      </c>
      <c r="Q62" s="6"/>
      <c r="R62" s="6">
        <v>3.25</v>
      </c>
      <c r="S62" s="6">
        <v>0.73</v>
      </c>
      <c r="T62" s="6"/>
      <c r="U62" s="6"/>
      <c r="V62" s="6"/>
      <c r="W62" s="6">
        <v>1500</v>
      </c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>
        <v>7</v>
      </c>
      <c r="AS62" s="6">
        <v>21</v>
      </c>
      <c r="AT62" s="6"/>
      <c r="AU62" s="6"/>
      <c r="AV62" s="6"/>
      <c r="AW62" s="6"/>
      <c r="AX62" s="6"/>
      <c r="AY62" s="6"/>
      <c r="AZ62" s="6"/>
      <c r="BA62" s="6"/>
      <c r="BB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 t="s">
        <v>150</v>
      </c>
      <c r="BQ62" s="6"/>
      <c r="BR62" s="6"/>
      <c r="BS62" s="6"/>
    </row>
    <row r="63" spans="1:71" x14ac:dyDescent="0.25">
      <c r="A63" s="6" t="s">
        <v>151</v>
      </c>
      <c r="B63" s="6" t="s">
        <v>76</v>
      </c>
      <c r="C63" s="1" t="s">
        <v>169</v>
      </c>
      <c r="D63" s="6">
        <v>36.614731999999997</v>
      </c>
      <c r="E63" s="6">
        <v>-104.23755439999999</v>
      </c>
      <c r="F63" s="6">
        <v>62.6</v>
      </c>
      <c r="G63" s="6">
        <v>0.36</v>
      </c>
      <c r="H63" s="6">
        <v>18.3</v>
      </c>
      <c r="J63" s="6">
        <v>0.11</v>
      </c>
      <c r="K63" s="6">
        <v>0.3</v>
      </c>
      <c r="L63" s="6">
        <v>1.21</v>
      </c>
      <c r="M63" s="6">
        <v>6.5</v>
      </c>
      <c r="N63" s="6">
        <v>4.6500000000000004</v>
      </c>
      <c r="O63" s="6">
        <v>0.2</v>
      </c>
      <c r="P63" s="6">
        <v>1.1399999999999999</v>
      </c>
      <c r="Q63" s="6"/>
      <c r="R63" s="6">
        <v>3.18</v>
      </c>
      <c r="S63" s="6">
        <v>0.35</v>
      </c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>
        <v>8</v>
      </c>
      <c r="AS63" s="6">
        <v>22</v>
      </c>
      <c r="AT63" s="6"/>
      <c r="AU63" s="6"/>
      <c r="AV63" s="6"/>
      <c r="AW63" s="6"/>
      <c r="AX63" s="6"/>
      <c r="AY63" s="6"/>
      <c r="AZ63" s="6"/>
      <c r="BA63" s="6"/>
      <c r="BB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 t="s">
        <v>147</v>
      </c>
      <c r="BQ63" s="6"/>
      <c r="BR63" s="6"/>
      <c r="BS63" s="6"/>
    </row>
    <row r="64" spans="1:71" x14ac:dyDescent="0.25">
      <c r="A64" s="6" t="s">
        <v>152</v>
      </c>
      <c r="B64" s="6" t="s">
        <v>153</v>
      </c>
      <c r="C64" s="1" t="s">
        <v>169</v>
      </c>
      <c r="D64" s="6">
        <v>36.580070200000002</v>
      </c>
      <c r="E64" s="6">
        <v>-104.2103427</v>
      </c>
      <c r="F64" s="6">
        <v>68</v>
      </c>
      <c r="G64" s="6">
        <v>0.33</v>
      </c>
      <c r="H64" s="6">
        <v>15.1</v>
      </c>
      <c r="J64" s="6">
        <v>0.05</v>
      </c>
      <c r="K64" s="6">
        <v>1.1000000000000001</v>
      </c>
      <c r="L64" s="6">
        <v>3.2</v>
      </c>
      <c r="M64" s="6">
        <v>4</v>
      </c>
      <c r="N64" s="6">
        <v>2.94</v>
      </c>
      <c r="O64" s="6">
        <v>0.2</v>
      </c>
      <c r="P64" s="6">
        <v>1.36</v>
      </c>
      <c r="Q64" s="6"/>
      <c r="R64" s="6">
        <v>2.34</v>
      </c>
      <c r="S64" s="6">
        <v>0.39</v>
      </c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>
        <v>3.6</v>
      </c>
      <c r="AS64" s="6">
        <v>8.1</v>
      </c>
      <c r="AT64" s="6"/>
      <c r="AU64" s="6"/>
      <c r="AV64" s="6"/>
      <c r="AW64" s="6"/>
      <c r="AX64" s="6"/>
      <c r="AY64" s="6"/>
      <c r="AZ64" s="6"/>
      <c r="BA64" s="6"/>
      <c r="BB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 t="s">
        <v>147</v>
      </c>
      <c r="BQ64" s="6"/>
      <c r="BR64" s="6"/>
      <c r="BS64" s="6"/>
    </row>
    <row r="65" spans="1:71" x14ac:dyDescent="0.25">
      <c r="A65" s="6" t="s">
        <v>154</v>
      </c>
      <c r="B65" s="6" t="s">
        <v>153</v>
      </c>
      <c r="C65" s="1" t="s">
        <v>169</v>
      </c>
      <c r="D65" s="6">
        <v>36.622966300000002</v>
      </c>
      <c r="E65" s="6">
        <v>-104.18936789999999</v>
      </c>
      <c r="F65" s="6">
        <v>70.900000000000006</v>
      </c>
      <c r="G65" s="6">
        <v>0.21</v>
      </c>
      <c r="H65" s="6">
        <v>15.6</v>
      </c>
      <c r="J65" s="6" t="s">
        <v>155</v>
      </c>
      <c r="K65" s="6">
        <v>0.1</v>
      </c>
      <c r="L65" s="6">
        <v>1.9</v>
      </c>
      <c r="M65" s="6">
        <v>4</v>
      </c>
      <c r="N65" s="6">
        <v>2.64</v>
      </c>
      <c r="O65" s="6" t="s">
        <v>128</v>
      </c>
      <c r="P65" s="6">
        <v>1.06</v>
      </c>
      <c r="Q65" s="6"/>
      <c r="R65" s="6">
        <v>1.44</v>
      </c>
      <c r="S65" s="6">
        <v>0.36</v>
      </c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>
        <v>3.2</v>
      </c>
      <c r="AS65" s="6">
        <v>6.5</v>
      </c>
      <c r="AT65" s="6"/>
      <c r="AU65" s="6"/>
      <c r="AV65" s="6"/>
      <c r="AW65" s="6"/>
      <c r="AX65" s="6"/>
      <c r="AY65" s="6"/>
      <c r="AZ65" s="6"/>
      <c r="BA65" s="6"/>
      <c r="BB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 t="s">
        <v>147</v>
      </c>
      <c r="BQ65" s="6"/>
      <c r="BR65" s="6"/>
      <c r="BS65" s="6"/>
    </row>
    <row r="66" spans="1:71" x14ac:dyDescent="0.25">
      <c r="A66" s="6" t="s">
        <v>156</v>
      </c>
      <c r="B66" s="6" t="s">
        <v>153</v>
      </c>
      <c r="C66" s="1" t="s">
        <v>169</v>
      </c>
      <c r="D66" s="6">
        <v>36.597777299999997</v>
      </c>
      <c r="E66" s="6">
        <v>-104.1925706</v>
      </c>
      <c r="F66" s="6">
        <v>69</v>
      </c>
      <c r="G66" s="6">
        <v>0.22</v>
      </c>
      <c r="H66" s="6">
        <v>16</v>
      </c>
      <c r="J66" s="6" t="s">
        <v>155</v>
      </c>
      <c r="K66" s="6">
        <v>0.3</v>
      </c>
      <c r="L66" s="6">
        <v>2.4700000000000002</v>
      </c>
      <c r="M66" s="6">
        <v>3.7</v>
      </c>
      <c r="N66" s="6">
        <v>2.83</v>
      </c>
      <c r="O66" s="6" t="s">
        <v>146</v>
      </c>
      <c r="P66" s="6">
        <v>2.2799999999999998</v>
      </c>
      <c r="Q66" s="6"/>
      <c r="R66" s="6">
        <v>1.55</v>
      </c>
      <c r="S66" s="6">
        <v>0.43</v>
      </c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>
        <v>2.6</v>
      </c>
      <c r="AS66" s="6">
        <v>6.6</v>
      </c>
      <c r="AT66" s="6"/>
      <c r="AU66" s="6"/>
      <c r="AV66" s="6"/>
      <c r="AW66" s="6"/>
      <c r="AX66" s="6"/>
      <c r="AY66" s="6"/>
      <c r="AZ66" s="6"/>
      <c r="BA66" s="6"/>
      <c r="BB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 t="s">
        <v>147</v>
      </c>
      <c r="BQ66" s="6"/>
      <c r="BR66" s="6"/>
      <c r="BS66" s="6"/>
    </row>
    <row r="67" spans="1:71" x14ac:dyDescent="0.25">
      <c r="A67" s="6" t="s">
        <v>157</v>
      </c>
      <c r="B67" s="6" t="s">
        <v>153</v>
      </c>
      <c r="C67" s="1" t="s">
        <v>169</v>
      </c>
      <c r="D67" s="6">
        <v>36.583368499999999</v>
      </c>
      <c r="E67" s="6">
        <v>-104.13620779999999</v>
      </c>
      <c r="F67" s="6">
        <v>67.8</v>
      </c>
      <c r="G67" s="6">
        <v>0.32</v>
      </c>
      <c r="H67" s="6">
        <v>15.1</v>
      </c>
      <c r="J67" s="6"/>
      <c r="K67" s="6">
        <v>1.2</v>
      </c>
      <c r="L67" s="6">
        <v>3.09</v>
      </c>
      <c r="M67" s="6">
        <v>3.6</v>
      </c>
      <c r="N67" s="6">
        <v>3.01</v>
      </c>
      <c r="O67" s="6">
        <v>0.2</v>
      </c>
      <c r="P67" s="6">
        <v>2.23</v>
      </c>
      <c r="Q67" s="6"/>
      <c r="R67" s="6">
        <v>2.36</v>
      </c>
      <c r="S67" s="6">
        <v>0.2</v>
      </c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>
        <v>2.8</v>
      </c>
      <c r="AS67" s="6">
        <v>6.7</v>
      </c>
      <c r="AT67" s="6"/>
      <c r="AU67" s="6"/>
      <c r="AV67" s="6"/>
      <c r="AW67" s="6"/>
      <c r="AX67" s="6"/>
      <c r="AY67" s="6"/>
      <c r="AZ67" s="6"/>
      <c r="BA67" s="6"/>
      <c r="BB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 t="s">
        <v>147</v>
      </c>
      <c r="BQ67" s="6"/>
      <c r="BR67" s="6"/>
      <c r="BS67" s="6"/>
    </row>
    <row r="68" spans="1:71" x14ac:dyDescent="0.25">
      <c r="A68" s="6" t="s">
        <v>158</v>
      </c>
      <c r="B68" s="6" t="s">
        <v>153</v>
      </c>
      <c r="C68" s="1" t="s">
        <v>169</v>
      </c>
      <c r="D68" s="6">
        <v>36.568631500000002</v>
      </c>
      <c r="E68" s="6">
        <v>-104.0894132</v>
      </c>
      <c r="F68" s="6">
        <v>68.099999999999994</v>
      </c>
      <c r="G68" s="6"/>
      <c r="H68" s="6">
        <v>15.7</v>
      </c>
      <c r="J68" s="6"/>
      <c r="K68" s="6">
        <v>1.3</v>
      </c>
      <c r="L68" s="6">
        <v>3.34</v>
      </c>
      <c r="M68" s="6">
        <v>4</v>
      </c>
      <c r="N68" s="6">
        <v>2.68</v>
      </c>
      <c r="O68" s="6">
        <v>0.2</v>
      </c>
      <c r="P68" s="6">
        <v>1.25</v>
      </c>
      <c r="Q68" s="6"/>
      <c r="R68" s="6">
        <v>2.21</v>
      </c>
      <c r="S68" s="6">
        <v>0.88</v>
      </c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>
        <v>3.2</v>
      </c>
      <c r="AS68" s="6">
        <v>7.3</v>
      </c>
      <c r="AT68" s="6"/>
      <c r="AU68" s="6"/>
      <c r="AV68" s="6"/>
      <c r="AW68" s="6"/>
      <c r="AX68" s="6"/>
      <c r="AY68" s="6"/>
      <c r="AZ68" s="6"/>
      <c r="BA68" s="6"/>
      <c r="BB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 t="s">
        <v>147</v>
      </c>
      <c r="BQ68" s="6"/>
      <c r="BR68" s="6"/>
      <c r="BS68" s="6"/>
    </row>
    <row r="69" spans="1:71" x14ac:dyDescent="0.25">
      <c r="A69" s="6" t="s">
        <v>159</v>
      </c>
      <c r="B69" s="6" t="s">
        <v>160</v>
      </c>
      <c r="C69" s="1" t="s">
        <v>169</v>
      </c>
      <c r="D69" s="6">
        <v>36.525359700000003</v>
      </c>
      <c r="E69" s="6">
        <v>-104.2514754</v>
      </c>
      <c r="F69" s="6">
        <v>51.9</v>
      </c>
      <c r="G69" s="6">
        <v>1.06</v>
      </c>
      <c r="H69" s="6">
        <v>14.6</v>
      </c>
      <c r="J69" s="6">
        <v>0.13</v>
      </c>
      <c r="K69" s="6">
        <v>2.6</v>
      </c>
      <c r="L69" s="6">
        <v>5.57</v>
      </c>
      <c r="M69" s="6">
        <v>4.3</v>
      </c>
      <c r="N69" s="6">
        <v>3.73</v>
      </c>
      <c r="O69" s="6">
        <v>0.4</v>
      </c>
      <c r="P69" s="6"/>
      <c r="Q69" s="6"/>
      <c r="R69" s="6">
        <v>5.35</v>
      </c>
      <c r="S69" s="6">
        <v>2.97</v>
      </c>
      <c r="T69" s="6"/>
      <c r="U69" s="6"/>
      <c r="V69" s="6"/>
      <c r="W69" s="6">
        <v>700</v>
      </c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>
        <v>4.4000000000000004</v>
      </c>
      <c r="AS69" s="6">
        <v>8.6999999999999993</v>
      </c>
      <c r="AT69" s="6"/>
      <c r="AU69" s="6"/>
      <c r="AV69" s="6"/>
      <c r="AW69" s="6"/>
      <c r="AX69" s="6"/>
      <c r="AY69" s="6"/>
      <c r="AZ69" s="6"/>
      <c r="BA69" s="6"/>
      <c r="BB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 t="s">
        <v>161</v>
      </c>
      <c r="BQ69" s="6"/>
      <c r="BR69" s="6"/>
      <c r="BS69" s="6"/>
    </row>
    <row r="70" spans="1:71" x14ac:dyDescent="0.25">
      <c r="A70" s="6" t="s">
        <v>162</v>
      </c>
      <c r="B70" s="6" t="s">
        <v>160</v>
      </c>
      <c r="C70" s="1" t="s">
        <v>169</v>
      </c>
      <c r="D70" s="6">
        <v>36.598837799999998</v>
      </c>
      <c r="E70" s="6">
        <v>-104.21245159999999</v>
      </c>
      <c r="F70" s="6">
        <v>57.6</v>
      </c>
      <c r="G70" s="6">
        <v>0.8</v>
      </c>
      <c r="H70" s="6">
        <v>18.600000000000001</v>
      </c>
      <c r="J70" s="6">
        <v>0.12103759765625</v>
      </c>
      <c r="K70" s="6">
        <v>1.5</v>
      </c>
      <c r="L70" s="6">
        <v>3.39</v>
      </c>
      <c r="M70" s="6">
        <v>5.6</v>
      </c>
      <c r="N70" s="6">
        <v>3.56</v>
      </c>
      <c r="O70" s="6">
        <v>0.5</v>
      </c>
      <c r="P70" s="6"/>
      <c r="Q70" s="6"/>
      <c r="R70" s="6">
        <v>4.6900000000000004</v>
      </c>
      <c r="S70" s="6">
        <v>1.44</v>
      </c>
      <c r="T70" s="6"/>
      <c r="U70" s="6"/>
      <c r="V70" s="6"/>
      <c r="W70" s="6">
        <v>3000</v>
      </c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>
        <v>6.2</v>
      </c>
      <c r="AS70" s="6">
        <v>23</v>
      </c>
      <c r="AT70" s="6"/>
      <c r="AU70" s="6"/>
      <c r="AV70" s="6"/>
      <c r="AW70" s="6"/>
      <c r="AX70" s="6"/>
      <c r="AY70" s="6"/>
      <c r="AZ70" s="6"/>
      <c r="BA70" s="6"/>
      <c r="BB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 t="s">
        <v>163</v>
      </c>
      <c r="BQ70" s="6"/>
      <c r="BR70" s="6"/>
      <c r="BS70" s="6"/>
    </row>
    <row r="71" spans="1:71" x14ac:dyDescent="0.25">
      <c r="A71" s="6" t="s">
        <v>164</v>
      </c>
      <c r="B71" s="6" t="s">
        <v>160</v>
      </c>
      <c r="C71" s="1" t="s">
        <v>169</v>
      </c>
      <c r="D71" s="6">
        <v>36.5984816</v>
      </c>
      <c r="E71" s="6">
        <v>-104.2157351</v>
      </c>
      <c r="F71" s="6">
        <v>55</v>
      </c>
      <c r="G71" s="6">
        <v>1.0200000000002274</v>
      </c>
      <c r="H71" s="6">
        <v>16.100000000000001</v>
      </c>
      <c r="J71" s="6">
        <v>0.16</v>
      </c>
      <c r="K71" s="6">
        <v>2.8</v>
      </c>
      <c r="L71" s="6">
        <v>3.68</v>
      </c>
      <c r="M71" s="6">
        <v>4.4000000000000004</v>
      </c>
      <c r="N71" s="6">
        <v>4.2</v>
      </c>
      <c r="O71" s="6">
        <v>0.55000000000000004</v>
      </c>
      <c r="P71" s="6"/>
      <c r="Q71" s="6"/>
      <c r="R71" s="6">
        <v>5.81</v>
      </c>
      <c r="S71" s="6">
        <v>2.89</v>
      </c>
      <c r="T71" s="6"/>
      <c r="U71" s="6"/>
      <c r="V71" s="6"/>
      <c r="W71" s="6">
        <v>2000</v>
      </c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>
        <v>3.8</v>
      </c>
      <c r="AS71" s="6">
        <v>11</v>
      </c>
      <c r="AT71" s="6"/>
      <c r="AU71" s="6"/>
      <c r="AV71" s="6"/>
      <c r="AW71" s="6"/>
      <c r="AX71" s="6"/>
      <c r="AY71" s="6"/>
      <c r="AZ71" s="6"/>
      <c r="BA71" s="6"/>
      <c r="BB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 t="s">
        <v>165</v>
      </c>
      <c r="BQ71" s="6"/>
      <c r="BR71" s="6"/>
      <c r="BS71" s="6"/>
    </row>
    <row r="72" spans="1:71" x14ac:dyDescent="0.25">
      <c r="A72" s="6" t="s">
        <v>166</v>
      </c>
      <c r="B72" s="6" t="s">
        <v>67</v>
      </c>
      <c r="C72" s="1" t="s">
        <v>169</v>
      </c>
      <c r="D72" s="6">
        <v>36.602328999999997</v>
      </c>
      <c r="E72" s="6">
        <v>-104.19520679999999</v>
      </c>
      <c r="F72" s="6">
        <v>45.6</v>
      </c>
      <c r="G72" s="6"/>
      <c r="H72" s="6">
        <v>15.1</v>
      </c>
      <c r="J72" s="6">
        <v>0.18</v>
      </c>
      <c r="K72" s="6">
        <v>6.86</v>
      </c>
      <c r="L72" s="6">
        <v>11.4</v>
      </c>
      <c r="M72" s="6">
        <v>3.1</v>
      </c>
      <c r="N72" s="6">
        <v>1.06</v>
      </c>
      <c r="O72" s="6">
        <v>1.1000000000000001</v>
      </c>
      <c r="P72" s="6">
        <v>1.79</v>
      </c>
      <c r="Q72" s="6"/>
      <c r="R72" s="6">
        <v>7</v>
      </c>
      <c r="S72" s="6">
        <v>5.2</v>
      </c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>
        <v>3.5</v>
      </c>
      <c r="AS72" s="6">
        <v>16</v>
      </c>
      <c r="AT72" s="6"/>
      <c r="AU72" s="6"/>
      <c r="AV72" s="6"/>
      <c r="AW72" s="6"/>
      <c r="AX72" s="6"/>
      <c r="AY72" s="6"/>
      <c r="AZ72" s="6"/>
      <c r="BA72" s="6"/>
      <c r="BB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 t="s">
        <v>147</v>
      </c>
      <c r="BQ72" s="6"/>
      <c r="BR72" s="6"/>
      <c r="BS72" s="6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nmbg&amp;mr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Virginia McLemore</dc:creator>
  <cp:lastModifiedBy>Virginia McLemore</cp:lastModifiedBy>
  <dcterms:created xsi:type="dcterms:W3CDTF">2015-02-06T17:50:38Z</dcterms:created>
  <dcterms:modified xsi:type="dcterms:W3CDTF">2015-03-25T20:16:33Z</dcterms:modified>
</cp:coreProperties>
</file>