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D:\Tajo\NMGS paper\Revisions Round 3\"/>
    </mc:Choice>
  </mc:AlternateContent>
  <xr:revisionPtr revIDLastSave="0" documentId="13_ncr:1_{57D7120B-DFE7-4164-A9E0-929D0DE2E8D6}" xr6:coauthVersionLast="36" xr6:coauthVersionMax="36" xr10:uidLastSave="{00000000-0000-0000-0000-000000000000}"/>
  <bookViews>
    <workbookView xWindow="27150" yWindow="2550" windowWidth="20010" windowHeight="14520" xr2:uid="{00000000-000D-0000-FFFF-FFFF00000000}"/>
  </bookViews>
  <sheets>
    <sheet name="Geochemistry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20" i="4" l="1"/>
  <c r="BX19" i="4"/>
  <c r="BX18" i="4"/>
  <c r="BX17" i="4"/>
  <c r="BX16" i="4"/>
  <c r="BX15" i="4"/>
  <c r="BX14" i="4"/>
  <c r="BX13" i="4"/>
  <c r="BX9" i="4"/>
  <c r="BX8" i="4"/>
  <c r="BX7" i="4"/>
  <c r="BX6" i="4"/>
  <c r="BX5" i="4"/>
  <c r="BX4" i="4"/>
  <c r="BX3" i="4"/>
  <c r="BX2" i="4"/>
  <c r="BW20" i="4"/>
  <c r="BW19" i="4"/>
  <c r="BW18" i="4"/>
  <c r="BW17" i="4"/>
  <c r="BW16" i="4"/>
  <c r="BW15" i="4"/>
  <c r="BW14" i="4"/>
  <c r="BW13" i="4"/>
  <c r="BW9" i="4"/>
  <c r="BW8" i="4"/>
  <c r="BW7" i="4"/>
  <c r="BW6" i="4"/>
  <c r="BW5" i="4"/>
  <c r="BW4" i="4"/>
  <c r="BW3" i="4"/>
  <c r="BW2" i="4"/>
  <c r="BV23" i="4" l="1"/>
  <c r="BV22" i="4"/>
  <c r="BV21" i="4"/>
  <c r="BV20" i="4"/>
  <c r="BV19" i="4"/>
  <c r="BV18" i="4"/>
  <c r="BV17" i="4"/>
  <c r="BV16" i="4"/>
  <c r="BV15" i="4"/>
  <c r="BV14" i="4"/>
  <c r="BV13" i="4"/>
  <c r="BV9" i="4"/>
  <c r="BV8" i="4"/>
  <c r="BV7" i="4"/>
  <c r="BV6" i="4"/>
  <c r="BV5" i="4"/>
  <c r="BV4" i="4"/>
  <c r="BV3" i="4"/>
  <c r="BV2" i="4"/>
</calcChain>
</file>

<file path=xl/sharedStrings.xml><?xml version="1.0" encoding="utf-8"?>
<sst xmlns="http://schemas.openxmlformats.org/spreadsheetml/2006/main" count="639" uniqueCount="113">
  <si>
    <t>SAMPLE ID</t>
  </si>
  <si>
    <t>latitude</t>
  </si>
  <si>
    <t>longitude</t>
  </si>
  <si>
    <t>SiO2</t>
  </si>
  <si>
    <t>TiO2</t>
  </si>
  <si>
    <t>Al2O3</t>
  </si>
  <si>
    <t>Fe2O3T</t>
  </si>
  <si>
    <t>MnO</t>
  </si>
  <si>
    <t>MgO</t>
  </si>
  <si>
    <t>CaO</t>
  </si>
  <si>
    <t>Na2O</t>
  </si>
  <si>
    <t>K2O</t>
  </si>
  <si>
    <t>P2O5</t>
  </si>
  <si>
    <t>LOI</t>
  </si>
  <si>
    <t>F</t>
  </si>
  <si>
    <t>S</t>
  </si>
  <si>
    <t>C</t>
  </si>
  <si>
    <t>Total oxides</t>
  </si>
  <si>
    <t>Au_ppb</t>
  </si>
  <si>
    <t>Ag</t>
  </si>
  <si>
    <t>As</t>
  </si>
  <si>
    <t>B</t>
  </si>
  <si>
    <t>Ba</t>
  </si>
  <si>
    <t>Be</t>
  </si>
  <si>
    <t>Bi</t>
  </si>
  <si>
    <t>Br</t>
  </si>
  <si>
    <t>Cd</t>
  </si>
  <si>
    <t>Co</t>
  </si>
  <si>
    <t>Cr</t>
  </si>
  <si>
    <t>Cs</t>
  </si>
  <si>
    <t>Cu</t>
  </si>
  <si>
    <t>Ga</t>
  </si>
  <si>
    <t>Ge</t>
  </si>
  <si>
    <t>Hf</t>
  </si>
  <si>
    <t>Hg</t>
  </si>
  <si>
    <t>In</t>
  </si>
  <si>
    <t>Li</t>
  </si>
  <si>
    <t>Mo</t>
  </si>
  <si>
    <t>Nb</t>
  </si>
  <si>
    <t>Ni</t>
  </si>
  <si>
    <t>Pb</t>
  </si>
  <si>
    <t>Rb</t>
  </si>
  <si>
    <t>Re</t>
  </si>
  <si>
    <t>Sb</t>
  </si>
  <si>
    <t>Sc</t>
  </si>
  <si>
    <t>Se</t>
  </si>
  <si>
    <t>Sn</t>
  </si>
  <si>
    <t>Sr</t>
  </si>
  <si>
    <t>Ta</t>
  </si>
  <si>
    <t>Te</t>
  </si>
  <si>
    <t>Th</t>
  </si>
  <si>
    <t>Tl</t>
  </si>
  <si>
    <t>U</t>
  </si>
  <si>
    <t>V</t>
  </si>
  <si>
    <t>W</t>
  </si>
  <si>
    <t>Y</t>
  </si>
  <si>
    <t>Zr</t>
  </si>
  <si>
    <t>Zn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</si>
  <si>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</si>
  <si>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</si>
  <si>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</si>
  <si>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</si>
  <si>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</si>
  <si>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</si>
  <si>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</si>
  <si>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</si>
  <si>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</si>
  <si>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</si>
  <si>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</si>
  <si>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</si>
  <si>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</si>
  <si>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</si>
  <si>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total REE</t>
  </si>
  <si>
    <t>Tajo</t>
  </si>
  <si>
    <t>&lt;0.1</t>
  </si>
  <si>
    <t>&lt;10</t>
  </si>
  <si>
    <t>&lt;0.2</t>
  </si>
  <si>
    <t>&lt;2</t>
  </si>
  <si>
    <t>&lt;5</t>
  </si>
  <si>
    <t>&lt;0.02</t>
  </si>
  <si>
    <t>&lt;0.5</t>
  </si>
  <si>
    <t>Tajo 101</t>
  </si>
  <si>
    <t>&lt;1</t>
  </si>
  <si>
    <t>Tajo1-30</t>
  </si>
  <si>
    <t>&lt;0.01</t>
  </si>
  <si>
    <t>Tajo1-13</t>
  </si>
  <si>
    <t>&lt;0.005</t>
  </si>
  <si>
    <t>&lt;0.001</t>
  </si>
  <si>
    <t>Gal97</t>
  </si>
  <si>
    <t>Gal56</t>
  </si>
  <si>
    <t>Tajo12</t>
  </si>
  <si>
    <t>Tajo8</t>
  </si>
  <si>
    <t>Tajo ore pile</t>
  </si>
  <si>
    <t>Tajo1-110</t>
  </si>
  <si>
    <t>Tajo2-102</t>
  </si>
  <si>
    <t>Tajo2-175</t>
  </si>
  <si>
    <t>Tajo3-248</t>
  </si>
  <si>
    <t>Gal245avg</t>
  </si>
  <si>
    <t>Gal246</t>
  </si>
  <si>
    <t>SEV-5</t>
  </si>
  <si>
    <t>SEV-6</t>
  </si>
  <si>
    <t>SEV 14</t>
  </si>
  <si>
    <t>SEV 15</t>
  </si>
  <si>
    <t>Priest</t>
  </si>
  <si>
    <t>Los Pinos</t>
  </si>
  <si>
    <t>Sepultura</t>
  </si>
  <si>
    <t>Location</t>
  </si>
  <si>
    <t>Camelion Hills</t>
  </si>
  <si>
    <t>Gallinas Mountains</t>
  </si>
  <si>
    <t>Sevilleta National Wildlife Refuge</t>
  </si>
  <si>
    <t>na</t>
  </si>
  <si>
    <t>Y+Nb</t>
  </si>
  <si>
    <t>Zr+Nb+Y+Ce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</si>
</sst>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/>
    <xf numFmtId="0" fontId="1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23"/>
  <sheetViews>
    <sheetView tabSelected="1" workbookViewId="0">
      <selection activeCell="E28" sqref="E28"/>
    </sheetView>
  </sheetViews>
  <sheetFormatPr defaultColWidth="8.7109375" defaultRowHeight="15" x14ac:dyDescent="0.25"/>
  <cols>
    <col min="1" max="1" width="12.7109375" style="1" customWidth="1"/>
    <col min="2" max="2" width="13" style="1" customWidth="1"/>
    <col min="3" max="3" width="15.140625" style="1" customWidth="1"/>
    <col min="4" max="4" width="28.28515625" style="1" bestFit="1" customWidth="1"/>
    <col min="5" max="6" width="6" style="1" bestFit="1" customWidth="1"/>
    <col min="7" max="7" width="6.140625" style="1" bestFit="1" customWidth="1"/>
    <col min="8" max="8" width="7.7109375" style="1" bestFit="1" customWidth="1"/>
    <col min="9" max="22" width="9" style="1" bestFit="1" customWidth="1"/>
    <col min="23" max="23" width="8.7109375" style="1"/>
    <col min="24" max="26" width="9" style="1" bestFit="1" customWidth="1"/>
    <col min="27" max="27" width="8.7109375" style="1"/>
    <col min="28" max="74" width="9" style="1" bestFit="1" customWidth="1"/>
    <col min="75" max="75" width="11.7109375" style="12" customWidth="1"/>
    <col min="76" max="76" width="13.140625" style="12" bestFit="1" customWidth="1"/>
    <col min="77" max="82" width="9" style="1" bestFit="1" customWidth="1"/>
    <col min="83" max="16384" width="8.7109375" style="1"/>
  </cols>
  <sheetData>
    <row r="1" spans="1:76" ht="36" customHeight="1" x14ac:dyDescent="0.25">
      <c r="A1" s="1" t="s">
        <v>0</v>
      </c>
      <c r="B1" s="1" t="s">
        <v>1</v>
      </c>
      <c r="C1" s="1" t="s">
        <v>2</v>
      </c>
      <c r="D1" s="1" t="s">
        <v>106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2" t="s">
        <v>111</v>
      </c>
      <c r="BX1" s="12" t="s">
        <v>112</v>
      </c>
    </row>
    <row r="2" spans="1:76" ht="15.4" customHeight="1" x14ac:dyDescent="0.25">
      <c r="A2" s="1" t="s">
        <v>73</v>
      </c>
      <c r="B2" s="1">
        <v>34.069828000000001</v>
      </c>
      <c r="C2" s="1">
        <v>-106.81610999999999</v>
      </c>
      <c r="D2" s="1" t="s">
        <v>73</v>
      </c>
      <c r="E2" s="1">
        <v>76.900000000000006</v>
      </c>
      <c r="F2" s="1">
        <v>0.15</v>
      </c>
      <c r="G2" s="1">
        <v>12.1</v>
      </c>
      <c r="H2" s="1">
        <v>0.59</v>
      </c>
      <c r="I2" s="1">
        <v>0.02</v>
      </c>
      <c r="J2" s="1">
        <v>0.35</v>
      </c>
      <c r="K2" s="1">
        <v>1.5</v>
      </c>
      <c r="L2" s="1">
        <v>0.11</v>
      </c>
      <c r="M2" s="1">
        <v>5.29</v>
      </c>
      <c r="N2" s="1">
        <v>0.03</v>
      </c>
      <c r="O2" s="1">
        <v>3.05</v>
      </c>
      <c r="P2" s="1">
        <v>7400</v>
      </c>
      <c r="Q2" s="1" t="s">
        <v>74</v>
      </c>
      <c r="S2" s="1">
        <v>100.83</v>
      </c>
      <c r="T2" s="1">
        <v>3</v>
      </c>
      <c r="U2" s="1">
        <v>1</v>
      </c>
      <c r="V2" s="1">
        <v>16</v>
      </c>
      <c r="W2" s="1" t="s">
        <v>75</v>
      </c>
      <c r="X2" s="1">
        <v>463</v>
      </c>
      <c r="Y2" s="1">
        <v>7</v>
      </c>
      <c r="Z2" s="1">
        <v>1.2</v>
      </c>
      <c r="AA2" s="1" t="s">
        <v>110</v>
      </c>
      <c r="AB2" s="1">
        <v>0.6</v>
      </c>
      <c r="AC2" s="1">
        <v>1.7</v>
      </c>
      <c r="AD2" s="1" t="s">
        <v>75</v>
      </c>
      <c r="AE2" s="1">
        <v>11.6</v>
      </c>
      <c r="AF2" s="1">
        <v>44</v>
      </c>
      <c r="AG2" s="1">
        <v>23.7</v>
      </c>
      <c r="AH2" s="1">
        <v>3</v>
      </c>
      <c r="AI2" s="1">
        <v>8</v>
      </c>
      <c r="AK2" s="1" t="s">
        <v>76</v>
      </c>
      <c r="AL2" s="1">
        <v>96</v>
      </c>
      <c r="AM2" s="1" t="s">
        <v>77</v>
      </c>
      <c r="AN2" s="1">
        <v>26.2</v>
      </c>
      <c r="AO2" s="1" t="s">
        <v>78</v>
      </c>
      <c r="AP2" s="1">
        <v>509</v>
      </c>
      <c r="AQ2" s="1">
        <v>391</v>
      </c>
      <c r="AR2" s="1" t="s">
        <v>79</v>
      </c>
      <c r="AS2" s="1">
        <v>2.2000000000000002</v>
      </c>
      <c r="AT2" s="1" t="s">
        <v>78</v>
      </c>
      <c r="AU2" s="1" t="s">
        <v>78</v>
      </c>
      <c r="AV2" s="1">
        <v>11</v>
      </c>
      <c r="AW2" s="1">
        <v>29.5</v>
      </c>
      <c r="AX2" s="1">
        <v>3.7</v>
      </c>
      <c r="AY2" s="1" t="s">
        <v>80</v>
      </c>
      <c r="AZ2" s="1">
        <v>35.299999999999997</v>
      </c>
      <c r="BA2" s="1">
        <v>2.2000000000000002</v>
      </c>
      <c r="BB2" s="1">
        <v>182</v>
      </c>
      <c r="BC2" s="1">
        <v>31</v>
      </c>
      <c r="BD2" s="1">
        <v>4</v>
      </c>
      <c r="BE2" s="1">
        <v>110</v>
      </c>
      <c r="BF2" s="1">
        <v>218</v>
      </c>
      <c r="BG2" s="1">
        <v>150</v>
      </c>
      <c r="BH2" s="1">
        <v>45.1</v>
      </c>
      <c r="BI2" s="1">
        <v>110</v>
      </c>
      <c r="BJ2" s="1">
        <v>12.3</v>
      </c>
      <c r="BK2" s="1">
        <v>44.7</v>
      </c>
      <c r="BL2" s="1">
        <v>9.9</v>
      </c>
      <c r="BM2" s="1">
        <v>0.73</v>
      </c>
      <c r="BN2" s="1">
        <v>12.4</v>
      </c>
      <c r="BO2" s="1">
        <v>2.34</v>
      </c>
      <c r="BP2" s="1">
        <v>16.2</v>
      </c>
      <c r="BQ2" s="1">
        <v>3.57</v>
      </c>
      <c r="BR2" s="1">
        <v>11.5</v>
      </c>
      <c r="BS2" s="1">
        <v>1.86</v>
      </c>
      <c r="BT2" s="1">
        <v>13</v>
      </c>
      <c r="BU2" s="1">
        <v>1.91</v>
      </c>
      <c r="BV2" s="1">
        <f t="shared" ref="BV2:BV9" si="0">SUM(BH2:BU2)</f>
        <v>285.51000000000005</v>
      </c>
      <c r="BW2" s="12">
        <f>AN2+BE2</f>
        <v>136.19999999999999</v>
      </c>
      <c r="BX2" s="12">
        <f>BG2+AN2+BE2+BI2</f>
        <v>396.2</v>
      </c>
    </row>
    <row r="3" spans="1:76" ht="14.25" customHeight="1" x14ac:dyDescent="0.25">
      <c r="A3" s="1" t="s">
        <v>81</v>
      </c>
      <c r="B3" s="1">
        <v>34.069828000000001</v>
      </c>
      <c r="C3" s="1">
        <v>-106.81610999999999</v>
      </c>
      <c r="D3" s="1" t="s">
        <v>73</v>
      </c>
      <c r="E3" s="1">
        <v>86.53</v>
      </c>
      <c r="F3" s="1">
        <v>7.0000000000000007E-2</v>
      </c>
      <c r="G3" s="1">
        <v>6.38</v>
      </c>
      <c r="H3" s="1">
        <v>1.46</v>
      </c>
      <c r="I3" s="1">
        <v>0.01</v>
      </c>
      <c r="J3" s="1">
        <v>0.15</v>
      </c>
      <c r="K3" s="1">
        <v>1.1000000000000001</v>
      </c>
      <c r="L3" s="1">
        <v>0.08</v>
      </c>
      <c r="M3" s="1">
        <v>2.34</v>
      </c>
      <c r="N3" s="1">
        <v>0.04</v>
      </c>
      <c r="O3" s="1">
        <v>1.71</v>
      </c>
      <c r="Q3" s="1">
        <v>0.03</v>
      </c>
      <c r="R3" s="1">
        <v>0.02</v>
      </c>
      <c r="S3" s="1">
        <v>99.919999999999987</v>
      </c>
      <c r="T3" s="1">
        <v>20</v>
      </c>
      <c r="U3" s="1">
        <v>1.2</v>
      </c>
      <c r="V3" s="1">
        <v>60</v>
      </c>
      <c r="W3" s="1" t="s">
        <v>110</v>
      </c>
      <c r="X3" s="1">
        <v>400</v>
      </c>
      <c r="Y3" s="1" t="s">
        <v>110</v>
      </c>
      <c r="Z3" s="1">
        <v>3.54</v>
      </c>
      <c r="AA3" s="1" t="s">
        <v>110</v>
      </c>
      <c r="AB3" s="1" t="s">
        <v>80</v>
      </c>
      <c r="AC3" s="1">
        <v>1</v>
      </c>
      <c r="AD3" s="1">
        <v>20</v>
      </c>
      <c r="AE3" s="1">
        <v>5.46</v>
      </c>
      <c r="AF3" s="1">
        <v>36</v>
      </c>
      <c r="AG3" s="1">
        <v>12.2</v>
      </c>
      <c r="AH3" s="1">
        <v>6</v>
      </c>
      <c r="AI3" s="1">
        <v>4</v>
      </c>
      <c r="AJ3" s="1">
        <v>0.02</v>
      </c>
      <c r="AL3" s="1">
        <v>60</v>
      </c>
      <c r="AM3" s="1">
        <v>2</v>
      </c>
      <c r="AN3" s="1">
        <v>16.100000000000001</v>
      </c>
      <c r="AO3" s="1" t="s">
        <v>82</v>
      </c>
      <c r="AP3" s="1">
        <v>1470</v>
      </c>
      <c r="AQ3" s="1">
        <v>181</v>
      </c>
      <c r="AS3" s="1">
        <v>1.33</v>
      </c>
      <c r="AT3" s="1">
        <v>1.7</v>
      </c>
      <c r="AU3" s="1">
        <v>1.4</v>
      </c>
      <c r="AV3" s="1">
        <v>5</v>
      </c>
      <c r="AW3" s="1">
        <v>23.8</v>
      </c>
      <c r="AX3" s="1">
        <v>1.7</v>
      </c>
      <c r="AY3" s="1">
        <v>0.02</v>
      </c>
      <c r="AZ3" s="1">
        <v>16.95</v>
      </c>
      <c r="BA3" s="1">
        <v>0.5</v>
      </c>
      <c r="BB3" s="1">
        <v>262</v>
      </c>
      <c r="BC3" s="1">
        <v>35</v>
      </c>
      <c r="BD3" s="1">
        <v>6</v>
      </c>
      <c r="BE3" s="1">
        <v>305</v>
      </c>
      <c r="BF3" s="1">
        <v>108</v>
      </c>
      <c r="BG3" s="1">
        <v>257</v>
      </c>
      <c r="BH3" s="1">
        <v>21.9</v>
      </c>
      <c r="BI3" s="1">
        <v>53.5</v>
      </c>
      <c r="BJ3" s="1">
        <v>6.47</v>
      </c>
      <c r="BK3" s="1">
        <v>30.3</v>
      </c>
      <c r="BL3" s="1">
        <v>14.2</v>
      </c>
      <c r="BM3" s="1">
        <v>1.73</v>
      </c>
      <c r="BN3" s="1">
        <v>31.1</v>
      </c>
      <c r="BO3" s="1">
        <v>6.43</v>
      </c>
      <c r="BP3" s="1">
        <v>45.5</v>
      </c>
      <c r="BQ3" s="1">
        <v>9.09</v>
      </c>
      <c r="BR3" s="1">
        <v>28.7</v>
      </c>
      <c r="BS3" s="1">
        <v>4.17</v>
      </c>
      <c r="BT3" s="1">
        <v>25.3</v>
      </c>
      <c r="BU3" s="1">
        <v>3.29</v>
      </c>
      <c r="BV3" s="1">
        <f t="shared" si="0"/>
        <v>281.68</v>
      </c>
      <c r="BW3" s="12">
        <f t="shared" ref="BW3:BW20" si="1">AN3+BE3</f>
        <v>321.10000000000002</v>
      </c>
      <c r="BX3" s="12">
        <f t="shared" ref="BX3:BX20" si="2">BG3+AN3+BE3+BI3</f>
        <v>631.6</v>
      </c>
    </row>
    <row r="4" spans="1:76" x14ac:dyDescent="0.25">
      <c r="A4" s="1" t="s">
        <v>83</v>
      </c>
      <c r="B4" s="1">
        <v>34.052750000000003</v>
      </c>
      <c r="C4" s="1">
        <v>-106.80462199999999</v>
      </c>
      <c r="D4" s="1" t="s">
        <v>73</v>
      </c>
      <c r="E4" s="1">
        <v>76.88</v>
      </c>
      <c r="F4" s="1">
        <v>0.09</v>
      </c>
      <c r="G4" s="1">
        <v>12.7</v>
      </c>
      <c r="H4" s="1">
        <v>0.87</v>
      </c>
      <c r="I4" s="1">
        <v>0.03</v>
      </c>
      <c r="J4" s="1">
        <v>0.26</v>
      </c>
      <c r="K4" s="1">
        <v>0.71</v>
      </c>
      <c r="L4" s="1">
        <v>1.54</v>
      </c>
      <c r="M4" s="1">
        <v>5.62</v>
      </c>
      <c r="N4" s="1">
        <v>0.03</v>
      </c>
      <c r="O4" s="1">
        <v>1.34</v>
      </c>
      <c r="P4" s="1">
        <v>720</v>
      </c>
      <c r="Q4" s="1">
        <v>0.01</v>
      </c>
      <c r="R4" s="1">
        <v>0.15</v>
      </c>
      <c r="S4" s="1">
        <v>100.14200000000002</v>
      </c>
      <c r="T4" s="1">
        <v>1</v>
      </c>
      <c r="U4" s="1" t="s">
        <v>80</v>
      </c>
      <c r="V4" s="1">
        <v>9.3000000000000007</v>
      </c>
      <c r="W4" s="1" t="s">
        <v>110</v>
      </c>
      <c r="X4" s="1">
        <v>223</v>
      </c>
      <c r="Y4" s="1" t="s">
        <v>110</v>
      </c>
      <c r="Z4" s="1">
        <v>2.4</v>
      </c>
      <c r="AA4" s="1" t="s">
        <v>110</v>
      </c>
      <c r="AB4" s="1" t="s">
        <v>80</v>
      </c>
      <c r="AC4" s="1" t="s">
        <v>82</v>
      </c>
      <c r="AD4" s="1">
        <v>10</v>
      </c>
      <c r="AE4" s="1">
        <v>16.45</v>
      </c>
      <c r="AF4" s="1">
        <v>1</v>
      </c>
      <c r="AG4" s="1">
        <v>21.8</v>
      </c>
      <c r="AH4" s="1" t="s">
        <v>78</v>
      </c>
      <c r="AI4" s="1">
        <v>4.0999999999999996</v>
      </c>
      <c r="AJ4" s="1">
        <v>0.01</v>
      </c>
      <c r="AK4" s="1">
        <v>5.0000000000000001E-3</v>
      </c>
      <c r="AL4" s="1">
        <v>50</v>
      </c>
      <c r="AM4" s="1">
        <v>1</v>
      </c>
      <c r="AN4" s="1">
        <v>37.200000000000003</v>
      </c>
      <c r="AO4" s="1">
        <v>1</v>
      </c>
      <c r="AP4" s="1">
        <v>231</v>
      </c>
      <c r="AQ4" s="1">
        <v>455</v>
      </c>
      <c r="AR4" s="1">
        <v>1E-3</v>
      </c>
      <c r="AS4" s="1">
        <v>0.28999999999999998</v>
      </c>
      <c r="AT4" s="1">
        <v>0.3</v>
      </c>
      <c r="AU4" s="1" t="s">
        <v>76</v>
      </c>
      <c r="AV4" s="1">
        <v>15</v>
      </c>
      <c r="AW4" s="1">
        <v>31</v>
      </c>
      <c r="AX4" s="1">
        <v>6.8</v>
      </c>
      <c r="AY4" s="1" t="s">
        <v>84</v>
      </c>
      <c r="AZ4" s="1">
        <v>21.6</v>
      </c>
      <c r="BA4" s="1">
        <v>0.56000000000000005</v>
      </c>
      <c r="BB4" s="1">
        <v>20.100000000000001</v>
      </c>
      <c r="BC4" s="1">
        <v>18</v>
      </c>
      <c r="BD4" s="1">
        <v>4</v>
      </c>
      <c r="BE4" s="1">
        <v>117.5</v>
      </c>
      <c r="BF4" s="1">
        <v>98</v>
      </c>
      <c r="BG4" s="1">
        <v>56</v>
      </c>
      <c r="BH4" s="1">
        <v>27.1</v>
      </c>
      <c r="BI4" s="1">
        <v>53.2</v>
      </c>
      <c r="BJ4" s="1">
        <v>6.08</v>
      </c>
      <c r="BK4" s="1">
        <v>23.8</v>
      </c>
      <c r="BL4" s="1">
        <v>6.05</v>
      </c>
      <c r="BM4" s="1">
        <v>0.63</v>
      </c>
      <c r="BN4" s="1">
        <v>8.26</v>
      </c>
      <c r="BO4" s="1">
        <v>1.82</v>
      </c>
      <c r="BP4" s="1">
        <v>15.4</v>
      </c>
      <c r="BQ4" s="1">
        <v>3.64</v>
      </c>
      <c r="BR4" s="1">
        <v>13.15</v>
      </c>
      <c r="BS4" s="1">
        <v>2.38</v>
      </c>
      <c r="BT4" s="1">
        <v>17.649999999999999</v>
      </c>
      <c r="BU4" s="1">
        <v>2.75</v>
      </c>
      <c r="BV4" s="1">
        <f t="shared" si="0"/>
        <v>181.91</v>
      </c>
      <c r="BW4" s="12">
        <f t="shared" si="1"/>
        <v>154.69999999999999</v>
      </c>
      <c r="BX4" s="12">
        <f t="shared" si="2"/>
        <v>263.89999999999998</v>
      </c>
    </row>
    <row r="5" spans="1:76" x14ac:dyDescent="0.25">
      <c r="A5" s="1" t="s">
        <v>85</v>
      </c>
      <c r="B5" s="1">
        <v>34.052750000000003</v>
      </c>
      <c r="C5" s="1">
        <v>-106.80462199999999</v>
      </c>
      <c r="D5" s="1" t="s">
        <v>73</v>
      </c>
      <c r="E5" s="1">
        <v>73.75</v>
      </c>
      <c r="F5" s="1">
        <v>0.09</v>
      </c>
      <c r="G5" s="1">
        <v>10.53</v>
      </c>
      <c r="H5" s="1">
        <v>1.1299999999999999</v>
      </c>
      <c r="I5" s="1">
        <v>0.01</v>
      </c>
      <c r="J5" s="1">
        <v>0.18</v>
      </c>
      <c r="K5" s="1">
        <v>4.51</v>
      </c>
      <c r="L5" s="1">
        <v>1.74</v>
      </c>
      <c r="M5" s="1">
        <v>4.43</v>
      </c>
      <c r="N5" s="1">
        <v>0.03</v>
      </c>
      <c r="O5" s="1">
        <v>2.39</v>
      </c>
      <c r="P5" s="1">
        <v>20000</v>
      </c>
      <c r="Q5" s="1" t="s">
        <v>84</v>
      </c>
      <c r="R5" s="1">
        <v>0.05</v>
      </c>
      <c r="S5" s="1">
        <v>98.990000000000009</v>
      </c>
      <c r="T5" s="1">
        <v>2</v>
      </c>
      <c r="U5" s="1" t="s">
        <v>80</v>
      </c>
      <c r="V5" s="1">
        <v>18.8</v>
      </c>
      <c r="W5" s="1" t="s">
        <v>110</v>
      </c>
      <c r="X5" s="1">
        <v>184</v>
      </c>
      <c r="Y5" s="1" t="s">
        <v>110</v>
      </c>
      <c r="Z5" s="1">
        <v>3</v>
      </c>
      <c r="AA5" s="1" t="s">
        <v>110</v>
      </c>
      <c r="AB5" s="1" t="s">
        <v>80</v>
      </c>
      <c r="AC5" s="1" t="s">
        <v>82</v>
      </c>
      <c r="AD5" s="1">
        <v>10</v>
      </c>
      <c r="AE5" s="1">
        <v>12.55</v>
      </c>
      <c r="AF5" s="1">
        <v>4</v>
      </c>
      <c r="AG5" s="1">
        <v>17.3</v>
      </c>
      <c r="AH5" s="1" t="s">
        <v>78</v>
      </c>
      <c r="AI5" s="1">
        <v>3.4</v>
      </c>
      <c r="AJ5" s="1" t="s">
        <v>86</v>
      </c>
      <c r="AK5" s="1">
        <v>4.9000000000000002E-2</v>
      </c>
      <c r="AL5" s="1">
        <v>50</v>
      </c>
      <c r="AM5" s="1">
        <v>1</v>
      </c>
      <c r="AN5" s="1">
        <v>30.3</v>
      </c>
      <c r="AO5" s="1">
        <v>1</v>
      </c>
      <c r="AP5" s="1">
        <v>49</v>
      </c>
      <c r="AQ5" s="1">
        <v>353</v>
      </c>
      <c r="AR5" s="1" t="s">
        <v>87</v>
      </c>
      <c r="AS5" s="1">
        <v>0.6</v>
      </c>
      <c r="AT5" s="1">
        <v>1.3</v>
      </c>
      <c r="AU5" s="1" t="s">
        <v>76</v>
      </c>
      <c r="AV5" s="1">
        <v>12</v>
      </c>
      <c r="AW5" s="1">
        <v>20.5</v>
      </c>
      <c r="AX5" s="1">
        <v>4.8</v>
      </c>
      <c r="AY5" s="1" t="s">
        <v>84</v>
      </c>
      <c r="AZ5" s="1">
        <v>18.649999999999999</v>
      </c>
      <c r="BA5" s="1">
        <v>0.82</v>
      </c>
      <c r="BB5" s="1">
        <v>24.5</v>
      </c>
      <c r="BC5" s="1">
        <v>9</v>
      </c>
      <c r="BD5" s="1">
        <v>4</v>
      </c>
      <c r="BE5" s="1">
        <v>122.5</v>
      </c>
      <c r="BF5" s="1">
        <v>79</v>
      </c>
      <c r="BG5" s="1">
        <v>47</v>
      </c>
      <c r="BH5" s="1">
        <v>19.899999999999999</v>
      </c>
      <c r="BI5" s="1">
        <v>44.5</v>
      </c>
      <c r="BJ5" s="1">
        <v>5.45</v>
      </c>
      <c r="BK5" s="1">
        <v>22.3</v>
      </c>
      <c r="BL5" s="1">
        <v>6.5</v>
      </c>
      <c r="BM5" s="1">
        <v>0.67</v>
      </c>
      <c r="BN5" s="1">
        <v>9.33</v>
      </c>
      <c r="BO5" s="1">
        <v>2.0499999999999998</v>
      </c>
      <c r="BP5" s="1">
        <v>15.45</v>
      </c>
      <c r="BQ5" s="1">
        <v>3.6</v>
      </c>
      <c r="BR5" s="1">
        <v>12.7</v>
      </c>
      <c r="BS5" s="1">
        <v>2.08</v>
      </c>
      <c r="BT5" s="1">
        <v>16.45</v>
      </c>
      <c r="BU5" s="1">
        <v>2.5</v>
      </c>
      <c r="BV5" s="1">
        <f t="shared" si="0"/>
        <v>163.47999999999999</v>
      </c>
      <c r="BW5" s="12">
        <f t="shared" si="1"/>
        <v>152.80000000000001</v>
      </c>
      <c r="BX5" s="12">
        <f t="shared" si="2"/>
        <v>244.3</v>
      </c>
    </row>
    <row r="6" spans="1:76" ht="13.9" customHeight="1" x14ac:dyDescent="0.25">
      <c r="A6" s="1" t="s">
        <v>93</v>
      </c>
      <c r="B6" s="1">
        <v>34.052750000000003</v>
      </c>
      <c r="C6" s="1">
        <v>-106.80462199999999</v>
      </c>
      <c r="D6" s="1" t="s">
        <v>73</v>
      </c>
      <c r="E6" s="1">
        <v>75.73</v>
      </c>
      <c r="F6" s="1">
        <v>0.08</v>
      </c>
      <c r="G6" s="1">
        <v>12.99</v>
      </c>
      <c r="H6" s="1">
        <v>0.97</v>
      </c>
      <c r="I6" s="1">
        <v>0.02</v>
      </c>
      <c r="J6" s="1">
        <v>0.13</v>
      </c>
      <c r="K6" s="1">
        <v>0.3</v>
      </c>
      <c r="L6" s="1">
        <v>2.61</v>
      </c>
      <c r="M6" s="1">
        <v>5.36</v>
      </c>
      <c r="N6" s="1">
        <v>0.04</v>
      </c>
      <c r="O6" s="1">
        <v>0.63</v>
      </c>
      <c r="P6" s="1">
        <v>840</v>
      </c>
      <c r="Q6" s="1">
        <v>0.01</v>
      </c>
      <c r="R6" s="1">
        <v>0.02</v>
      </c>
      <c r="S6" s="1">
        <v>98.943999999999988</v>
      </c>
      <c r="T6" s="1">
        <v>1</v>
      </c>
      <c r="U6" s="1" t="s">
        <v>80</v>
      </c>
      <c r="V6" s="1">
        <v>6.3</v>
      </c>
      <c r="W6" s="1" t="s">
        <v>110</v>
      </c>
      <c r="X6" s="1">
        <v>229</v>
      </c>
      <c r="Y6" s="1" t="s">
        <v>110</v>
      </c>
      <c r="Z6" s="1">
        <v>2.93</v>
      </c>
      <c r="AA6" s="1" t="s">
        <v>110</v>
      </c>
      <c r="AB6" s="1" t="s">
        <v>80</v>
      </c>
      <c r="AC6" s="1" t="s">
        <v>82</v>
      </c>
      <c r="AD6" s="1">
        <v>10</v>
      </c>
      <c r="AE6" s="1">
        <v>16.3</v>
      </c>
      <c r="AF6" s="1">
        <v>2</v>
      </c>
      <c r="AG6" s="1">
        <v>21.6</v>
      </c>
      <c r="AH6" s="1" t="s">
        <v>78</v>
      </c>
      <c r="AI6" s="1">
        <v>4.3</v>
      </c>
      <c r="AJ6" s="1">
        <v>1.9E-2</v>
      </c>
      <c r="AK6" s="1">
        <v>0.01</v>
      </c>
      <c r="AL6" s="1">
        <v>50</v>
      </c>
      <c r="AM6" s="1">
        <v>1</v>
      </c>
      <c r="AN6" s="1">
        <v>39.200000000000003</v>
      </c>
      <c r="AO6" s="1">
        <v>2</v>
      </c>
      <c r="AP6" s="1">
        <v>112</v>
      </c>
      <c r="AQ6" s="1">
        <v>433</v>
      </c>
      <c r="AR6" s="1">
        <v>1E-3</v>
      </c>
      <c r="AS6" s="1">
        <v>0.17</v>
      </c>
      <c r="AT6" s="1">
        <v>0.7</v>
      </c>
      <c r="AU6" s="1">
        <v>0.2</v>
      </c>
      <c r="AV6" s="1">
        <v>15</v>
      </c>
      <c r="AW6" s="1">
        <v>36.299999999999997</v>
      </c>
      <c r="AX6" s="1">
        <v>6.6</v>
      </c>
      <c r="AY6" s="1" t="s">
        <v>84</v>
      </c>
      <c r="AZ6" s="1">
        <v>23.1</v>
      </c>
      <c r="BA6" s="1">
        <v>0.36</v>
      </c>
      <c r="BB6" s="1">
        <v>21.3</v>
      </c>
      <c r="BC6" s="1" t="s">
        <v>78</v>
      </c>
      <c r="BD6" s="1">
        <v>4</v>
      </c>
      <c r="BE6" s="1">
        <v>144.5</v>
      </c>
      <c r="BF6" s="1">
        <v>100</v>
      </c>
      <c r="BG6" s="1">
        <v>48</v>
      </c>
      <c r="BH6" s="1">
        <v>20.8</v>
      </c>
      <c r="BI6" s="1">
        <v>43.5</v>
      </c>
      <c r="BJ6" s="1">
        <v>5.64</v>
      </c>
      <c r="BK6" s="1">
        <v>21.1</v>
      </c>
      <c r="BL6" s="1">
        <v>6.77</v>
      </c>
      <c r="BM6" s="1">
        <v>0.64</v>
      </c>
      <c r="BN6" s="1">
        <v>9.5399999999999991</v>
      </c>
      <c r="BO6" s="1">
        <v>2.33</v>
      </c>
      <c r="BP6" s="1">
        <v>18.7</v>
      </c>
      <c r="BQ6" s="1">
        <v>4.6100000000000003</v>
      </c>
      <c r="BR6" s="1">
        <v>15.95</v>
      </c>
      <c r="BS6" s="1">
        <v>2.81</v>
      </c>
      <c r="BT6" s="1">
        <v>21.2</v>
      </c>
      <c r="BU6" s="1">
        <v>3.26</v>
      </c>
      <c r="BV6" s="1">
        <f t="shared" si="0"/>
        <v>176.84999999999997</v>
      </c>
      <c r="BW6" s="12">
        <f t="shared" si="1"/>
        <v>183.7</v>
      </c>
      <c r="BX6" s="12">
        <f t="shared" si="2"/>
        <v>275.2</v>
      </c>
    </row>
    <row r="7" spans="1:76" ht="13.9" customHeight="1" x14ac:dyDescent="0.25">
      <c r="A7" s="1" t="s">
        <v>94</v>
      </c>
      <c r="B7" s="1">
        <v>34.046106000000002</v>
      </c>
      <c r="C7" s="1">
        <v>-106.805604</v>
      </c>
      <c r="D7" s="1" t="s">
        <v>73</v>
      </c>
      <c r="E7" s="1">
        <v>81.93</v>
      </c>
      <c r="F7" s="1">
        <v>0.33</v>
      </c>
      <c r="G7" s="1">
        <v>7.98</v>
      </c>
      <c r="H7" s="1">
        <v>2.5</v>
      </c>
      <c r="I7" s="1">
        <v>0.01</v>
      </c>
      <c r="J7" s="1">
        <v>0.36</v>
      </c>
      <c r="K7" s="1">
        <v>0.16</v>
      </c>
      <c r="L7" s="1">
        <v>0.04</v>
      </c>
      <c r="M7" s="1">
        <v>4.5999999999999996</v>
      </c>
      <c r="N7" s="1">
        <v>7.0000000000000007E-2</v>
      </c>
      <c r="O7" s="1">
        <v>0.81</v>
      </c>
      <c r="P7" s="1">
        <v>1200</v>
      </c>
      <c r="Q7" s="1">
        <v>0.02</v>
      </c>
      <c r="R7" s="1">
        <v>0.03</v>
      </c>
      <c r="S7" s="1">
        <v>98.910000000000011</v>
      </c>
      <c r="T7" s="1">
        <v>3</v>
      </c>
      <c r="U7" s="1">
        <v>0.6</v>
      </c>
      <c r="V7" s="1">
        <v>17.3</v>
      </c>
      <c r="W7" s="1" t="s">
        <v>110</v>
      </c>
      <c r="X7" s="1">
        <v>700</v>
      </c>
      <c r="Y7" s="1" t="s">
        <v>110</v>
      </c>
      <c r="Z7" s="1">
        <v>0.84</v>
      </c>
      <c r="AA7" s="1" t="s">
        <v>110</v>
      </c>
      <c r="AB7" s="1" t="s">
        <v>80</v>
      </c>
      <c r="AC7" s="1">
        <v>2</v>
      </c>
      <c r="AD7" s="1">
        <v>70</v>
      </c>
      <c r="AE7" s="1">
        <v>14.15</v>
      </c>
      <c r="AF7" s="1">
        <v>23</v>
      </c>
      <c r="AG7" s="1">
        <v>19.899999999999999</v>
      </c>
      <c r="AH7" s="1">
        <v>5</v>
      </c>
      <c r="AI7" s="1">
        <v>2.6</v>
      </c>
      <c r="AJ7" s="1">
        <v>2.1000000000000001E-2</v>
      </c>
      <c r="AK7" s="1">
        <v>2.4E-2</v>
      </c>
      <c r="AL7" s="1">
        <v>80</v>
      </c>
      <c r="AM7" s="1">
        <v>1</v>
      </c>
      <c r="AN7" s="1">
        <v>16.100000000000001</v>
      </c>
      <c r="AO7" s="1">
        <v>6</v>
      </c>
      <c r="AP7" s="1">
        <v>18</v>
      </c>
      <c r="AQ7" s="1">
        <v>390</v>
      </c>
      <c r="AR7" s="1" t="s">
        <v>87</v>
      </c>
      <c r="AS7" s="1">
        <v>2.31</v>
      </c>
      <c r="AT7" s="1">
        <v>2</v>
      </c>
      <c r="AU7" s="1" t="s">
        <v>76</v>
      </c>
      <c r="AV7" s="1">
        <v>5</v>
      </c>
      <c r="AW7" s="1">
        <v>17.2</v>
      </c>
      <c r="AX7" s="1">
        <v>1.4</v>
      </c>
      <c r="AY7" s="1">
        <v>0.01</v>
      </c>
      <c r="AZ7" s="1">
        <v>9.1999999999999993</v>
      </c>
      <c r="BA7" s="1">
        <v>0.28000000000000003</v>
      </c>
      <c r="BB7" s="1">
        <v>8.02</v>
      </c>
      <c r="BC7" s="1">
        <v>69</v>
      </c>
      <c r="BD7" s="1">
        <v>11</v>
      </c>
      <c r="BE7" s="1">
        <v>41.7</v>
      </c>
      <c r="BF7" s="1">
        <v>87</v>
      </c>
      <c r="BG7" s="1">
        <v>50</v>
      </c>
      <c r="BH7" s="1">
        <v>10.5</v>
      </c>
      <c r="BI7" s="1">
        <v>21.4</v>
      </c>
      <c r="BJ7" s="1">
        <v>2.72</v>
      </c>
      <c r="BK7" s="1">
        <v>10</v>
      </c>
      <c r="BL7" s="1">
        <v>2.88</v>
      </c>
      <c r="BM7" s="1">
        <v>0.34</v>
      </c>
      <c r="BN7" s="1">
        <v>3.37</v>
      </c>
      <c r="BO7" s="1">
        <v>0.73</v>
      </c>
      <c r="BP7" s="1">
        <v>5.56</v>
      </c>
      <c r="BQ7" s="1">
        <v>1.22</v>
      </c>
      <c r="BR7" s="1">
        <v>4.1399999999999997</v>
      </c>
      <c r="BS7" s="1">
        <v>0.71</v>
      </c>
      <c r="BT7" s="1">
        <v>5.2</v>
      </c>
      <c r="BU7" s="1">
        <v>0.78</v>
      </c>
      <c r="BV7" s="1">
        <f t="shared" si="0"/>
        <v>69.55</v>
      </c>
      <c r="BW7" s="12">
        <f t="shared" si="1"/>
        <v>57.800000000000004</v>
      </c>
      <c r="BX7" s="12">
        <f t="shared" si="2"/>
        <v>129.19999999999999</v>
      </c>
    </row>
    <row r="8" spans="1:76" ht="13.9" customHeight="1" x14ac:dyDescent="0.25">
      <c r="A8" s="1" t="s">
        <v>95</v>
      </c>
      <c r="B8" s="1">
        <v>34.046106000000002</v>
      </c>
      <c r="C8" s="1">
        <v>-106.805604</v>
      </c>
      <c r="D8" s="1" t="s">
        <v>73</v>
      </c>
      <c r="E8" s="1">
        <v>76.09</v>
      </c>
      <c r="F8" s="1">
        <v>0.09</v>
      </c>
      <c r="G8" s="1">
        <v>10.73</v>
      </c>
      <c r="H8" s="1">
        <v>2.2799999999999998</v>
      </c>
      <c r="I8" s="1">
        <v>0.01</v>
      </c>
      <c r="J8" s="1">
        <v>0.09</v>
      </c>
      <c r="K8" s="1">
        <v>1.93</v>
      </c>
      <c r="L8" s="1">
        <v>2.4700000000000002</v>
      </c>
      <c r="M8" s="1">
        <v>4.93</v>
      </c>
      <c r="N8" s="1">
        <v>0.05</v>
      </c>
      <c r="O8" s="1">
        <v>0.99</v>
      </c>
      <c r="P8" s="1">
        <v>12200</v>
      </c>
      <c r="Q8" s="1">
        <v>0.02</v>
      </c>
      <c r="R8" s="1">
        <v>0.02</v>
      </c>
      <c r="S8" s="1">
        <v>100.88000000000002</v>
      </c>
      <c r="T8" s="1">
        <v>2</v>
      </c>
      <c r="U8" s="1" t="s">
        <v>80</v>
      </c>
      <c r="V8" s="1">
        <v>1.5</v>
      </c>
      <c r="W8" s="1" t="s">
        <v>110</v>
      </c>
      <c r="X8" s="1">
        <v>264</v>
      </c>
      <c r="Y8" s="1" t="s">
        <v>110</v>
      </c>
      <c r="Z8" s="1">
        <v>0.74</v>
      </c>
      <c r="AA8" s="1" t="s">
        <v>110</v>
      </c>
      <c r="AB8" s="1" t="s">
        <v>80</v>
      </c>
      <c r="AC8" s="1">
        <v>1</v>
      </c>
      <c r="AD8" s="1">
        <v>10</v>
      </c>
      <c r="AE8" s="1">
        <v>8.0399999999999991</v>
      </c>
      <c r="AF8" s="1">
        <v>24</v>
      </c>
      <c r="AG8" s="1">
        <v>14.9</v>
      </c>
      <c r="AH8" s="1" t="s">
        <v>78</v>
      </c>
      <c r="AI8" s="1">
        <v>3.8</v>
      </c>
      <c r="AJ8" s="1">
        <v>2.3E-2</v>
      </c>
      <c r="AK8" s="1">
        <v>2.1000000000000001E-2</v>
      </c>
      <c r="AL8" s="1">
        <v>40</v>
      </c>
      <c r="AM8" s="1">
        <v>2</v>
      </c>
      <c r="AN8" s="1">
        <v>21.4</v>
      </c>
      <c r="AO8" s="1">
        <v>3</v>
      </c>
      <c r="AP8" s="1">
        <v>35</v>
      </c>
      <c r="AQ8" s="1">
        <v>340</v>
      </c>
      <c r="AR8" s="1">
        <v>1E-3</v>
      </c>
      <c r="AS8" s="1">
        <v>1.88</v>
      </c>
      <c r="AT8" s="1">
        <v>1.8</v>
      </c>
      <c r="AU8" s="1" t="s">
        <v>76</v>
      </c>
      <c r="AV8" s="1">
        <v>9</v>
      </c>
      <c r="AW8" s="1">
        <v>21.7</v>
      </c>
      <c r="AX8" s="1">
        <v>3.7</v>
      </c>
      <c r="AY8" s="1" t="s">
        <v>84</v>
      </c>
      <c r="AZ8" s="1">
        <v>21.4</v>
      </c>
      <c r="BA8" s="1">
        <v>0.34</v>
      </c>
      <c r="BB8" s="1">
        <v>9.4499999999999993</v>
      </c>
      <c r="BC8" s="1">
        <v>21</v>
      </c>
      <c r="BD8" s="1">
        <v>18</v>
      </c>
      <c r="BE8" s="1">
        <v>83.7</v>
      </c>
      <c r="BF8" s="1">
        <v>93</v>
      </c>
      <c r="BG8" s="1">
        <v>13</v>
      </c>
      <c r="BH8" s="1">
        <v>21.1</v>
      </c>
      <c r="BI8" s="1">
        <v>41.8</v>
      </c>
      <c r="BJ8" s="1">
        <v>5.15</v>
      </c>
      <c r="BK8" s="1">
        <v>19.899999999999999</v>
      </c>
      <c r="BL8" s="1">
        <v>5.66</v>
      </c>
      <c r="BM8" s="1">
        <v>0.64</v>
      </c>
      <c r="BN8" s="1">
        <v>6.96</v>
      </c>
      <c r="BO8" s="1">
        <v>1.48</v>
      </c>
      <c r="BP8" s="1">
        <v>11.1</v>
      </c>
      <c r="BQ8" s="1">
        <v>2.5</v>
      </c>
      <c r="BR8" s="1">
        <v>8.6999999999999993</v>
      </c>
      <c r="BS8" s="1">
        <v>1.45</v>
      </c>
      <c r="BT8" s="1">
        <v>10.55</v>
      </c>
      <c r="BU8" s="1">
        <v>1.52</v>
      </c>
      <c r="BV8" s="1">
        <f t="shared" si="0"/>
        <v>138.51</v>
      </c>
      <c r="BW8" s="12">
        <f t="shared" si="1"/>
        <v>105.1</v>
      </c>
      <c r="BX8" s="12">
        <f t="shared" si="2"/>
        <v>159.89999999999998</v>
      </c>
    </row>
    <row r="9" spans="1:76" ht="13.9" customHeight="1" x14ac:dyDescent="0.25">
      <c r="A9" s="1" t="s">
        <v>96</v>
      </c>
      <c r="B9" s="1">
        <v>34.045954000000002</v>
      </c>
      <c r="C9" s="1">
        <v>-106.803236</v>
      </c>
      <c r="D9" s="1" t="s">
        <v>73</v>
      </c>
      <c r="E9" s="1">
        <v>60.68</v>
      </c>
      <c r="F9" s="1">
        <v>0.04</v>
      </c>
      <c r="G9" s="1">
        <v>6.18</v>
      </c>
      <c r="H9" s="1">
        <v>0.63</v>
      </c>
      <c r="I9" s="1">
        <v>0.02</v>
      </c>
      <c r="J9" s="1">
        <v>7.0000000000000007E-2</v>
      </c>
      <c r="K9" s="1">
        <v>19.100000000000001</v>
      </c>
      <c r="L9" s="1">
        <v>1.07</v>
      </c>
      <c r="M9" s="1">
        <v>2.77</v>
      </c>
      <c r="N9" s="1">
        <v>0.03</v>
      </c>
      <c r="O9" s="1">
        <v>2.6</v>
      </c>
      <c r="P9" s="1">
        <v>20000</v>
      </c>
      <c r="Q9" s="1">
        <v>0.16</v>
      </c>
      <c r="R9" s="1">
        <v>0.02</v>
      </c>
      <c r="S9" s="1">
        <v>95.189999999999984</v>
      </c>
      <c r="T9" s="1">
        <v>8</v>
      </c>
      <c r="U9" s="1" t="s">
        <v>80</v>
      </c>
      <c r="V9" s="1">
        <v>1</v>
      </c>
      <c r="W9" s="1" t="s">
        <v>110</v>
      </c>
      <c r="X9" s="1">
        <v>6880</v>
      </c>
      <c r="Y9" s="1" t="s">
        <v>110</v>
      </c>
      <c r="Z9" s="1">
        <v>0.64</v>
      </c>
      <c r="AA9" s="1" t="s">
        <v>110</v>
      </c>
      <c r="AB9" s="1" t="s">
        <v>80</v>
      </c>
      <c r="AC9" s="1">
        <v>1</v>
      </c>
      <c r="AD9" s="1">
        <v>20</v>
      </c>
      <c r="AE9" s="1">
        <v>7.02</v>
      </c>
      <c r="AF9" s="1">
        <v>4</v>
      </c>
      <c r="AG9" s="1">
        <v>9.6</v>
      </c>
      <c r="AH9" s="1" t="s">
        <v>78</v>
      </c>
      <c r="AI9" s="1">
        <v>1.7</v>
      </c>
      <c r="AJ9" s="1">
        <v>7.5999999999999998E-2</v>
      </c>
      <c r="AK9" s="1">
        <v>3.2000000000000001E-2</v>
      </c>
      <c r="AL9" s="1">
        <v>80</v>
      </c>
      <c r="AM9" s="1">
        <v>2</v>
      </c>
      <c r="AN9" s="1">
        <v>11.9</v>
      </c>
      <c r="AO9" s="1">
        <v>2</v>
      </c>
      <c r="AP9" s="1">
        <v>21</v>
      </c>
      <c r="AQ9" s="1">
        <v>211</v>
      </c>
      <c r="AR9" s="1" t="s">
        <v>87</v>
      </c>
      <c r="AS9" s="1">
        <v>0.13</v>
      </c>
      <c r="AT9" s="1">
        <v>4.2</v>
      </c>
      <c r="AU9" s="1">
        <v>0.2</v>
      </c>
      <c r="AV9" s="1">
        <v>5</v>
      </c>
      <c r="AW9" s="1">
        <v>128.5</v>
      </c>
      <c r="AX9" s="1">
        <v>2</v>
      </c>
      <c r="AY9" s="1" t="s">
        <v>84</v>
      </c>
      <c r="AZ9" s="1">
        <v>11.25</v>
      </c>
      <c r="BA9" s="1">
        <v>0.87</v>
      </c>
      <c r="BB9" s="1">
        <v>5.43</v>
      </c>
      <c r="BC9" s="1">
        <v>5</v>
      </c>
      <c r="BD9" s="1">
        <v>2</v>
      </c>
      <c r="BE9" s="1">
        <v>76.2</v>
      </c>
      <c r="BF9" s="1">
        <v>41</v>
      </c>
      <c r="BG9" s="1">
        <v>17</v>
      </c>
      <c r="BH9" s="1">
        <v>13.6</v>
      </c>
      <c r="BI9" s="1">
        <v>29.8</v>
      </c>
      <c r="BJ9" s="1">
        <v>4.03</v>
      </c>
      <c r="BK9" s="1">
        <v>16.2</v>
      </c>
      <c r="BL9" s="1">
        <v>5.48</v>
      </c>
      <c r="BM9" s="1">
        <v>0.53</v>
      </c>
      <c r="BN9" s="1">
        <v>6.57</v>
      </c>
      <c r="BO9" s="1">
        <v>1.29</v>
      </c>
      <c r="BP9" s="1">
        <v>8.36</v>
      </c>
      <c r="BQ9" s="1">
        <v>1.77</v>
      </c>
      <c r="BR9" s="1">
        <v>5.72</v>
      </c>
      <c r="BS9" s="1">
        <v>0.91</v>
      </c>
      <c r="BT9" s="1">
        <v>6.81</v>
      </c>
      <c r="BU9" s="1">
        <v>1</v>
      </c>
      <c r="BV9" s="1">
        <f t="shared" si="0"/>
        <v>102.07000000000001</v>
      </c>
      <c r="BW9" s="12">
        <f t="shared" si="1"/>
        <v>88.100000000000009</v>
      </c>
      <c r="BX9" s="12">
        <f t="shared" si="2"/>
        <v>134.9</v>
      </c>
    </row>
    <row r="10" spans="1:76" x14ac:dyDescent="0.25">
      <c r="A10" s="1" t="s">
        <v>90</v>
      </c>
      <c r="B10" s="1">
        <v>34.045620999999997</v>
      </c>
      <c r="C10" s="1">
        <v>-106.80325000000001</v>
      </c>
      <c r="D10" s="1" t="s">
        <v>73</v>
      </c>
      <c r="E10" s="1">
        <v>77.02</v>
      </c>
      <c r="F10" s="1">
        <v>0.08</v>
      </c>
      <c r="G10" s="1">
        <v>0.03</v>
      </c>
      <c r="H10" s="1">
        <v>6.28</v>
      </c>
      <c r="I10" s="1" t="s">
        <v>110</v>
      </c>
      <c r="J10" s="1">
        <v>0.09</v>
      </c>
      <c r="K10" s="1">
        <v>0.41</v>
      </c>
      <c r="L10" s="1">
        <v>1.02</v>
      </c>
      <c r="M10" s="1">
        <v>4.62</v>
      </c>
      <c r="N10" s="1">
        <v>0.04</v>
      </c>
      <c r="O10" s="1">
        <v>1.0900000000000001</v>
      </c>
      <c r="P10" s="1" t="s">
        <v>110</v>
      </c>
      <c r="Q10" s="1" t="s">
        <v>110</v>
      </c>
      <c r="R10" s="1" t="s">
        <v>110</v>
      </c>
      <c r="S10" s="1">
        <v>90.68</v>
      </c>
      <c r="T10" s="1" t="s">
        <v>110</v>
      </c>
      <c r="U10" s="1" t="s">
        <v>110</v>
      </c>
      <c r="V10" s="1" t="s">
        <v>110</v>
      </c>
      <c r="W10" s="1" t="s">
        <v>110</v>
      </c>
      <c r="X10" s="1" t="s">
        <v>110</v>
      </c>
      <c r="Y10" s="1" t="s">
        <v>110</v>
      </c>
      <c r="Z10" s="1" t="s">
        <v>110</v>
      </c>
      <c r="AA10" s="1" t="s">
        <v>110</v>
      </c>
      <c r="AB10" s="1" t="s">
        <v>110</v>
      </c>
      <c r="AC10" s="1" t="s">
        <v>110</v>
      </c>
      <c r="AD10" s="1" t="s">
        <v>110</v>
      </c>
      <c r="AE10" s="1" t="s">
        <v>110</v>
      </c>
      <c r="AF10" s="1" t="s">
        <v>110</v>
      </c>
      <c r="AG10" s="1" t="s">
        <v>110</v>
      </c>
      <c r="AH10" s="1" t="s">
        <v>110</v>
      </c>
      <c r="AI10" s="1" t="s">
        <v>110</v>
      </c>
      <c r="AJ10" s="1" t="s">
        <v>110</v>
      </c>
      <c r="AK10" s="1" t="s">
        <v>110</v>
      </c>
      <c r="AL10" s="1" t="s">
        <v>110</v>
      </c>
      <c r="AM10" s="1" t="s">
        <v>110</v>
      </c>
      <c r="AN10" s="1" t="s">
        <v>110</v>
      </c>
      <c r="AO10" s="1" t="s">
        <v>110</v>
      </c>
      <c r="AP10" s="1" t="s">
        <v>110</v>
      </c>
      <c r="AQ10" s="1">
        <v>362</v>
      </c>
      <c r="AR10" s="1" t="s">
        <v>110</v>
      </c>
      <c r="AS10" s="1" t="s">
        <v>110</v>
      </c>
      <c r="AT10" s="1" t="s">
        <v>110</v>
      </c>
      <c r="AU10" s="1" t="s">
        <v>110</v>
      </c>
      <c r="AV10" s="1" t="s">
        <v>110</v>
      </c>
      <c r="AW10" s="1">
        <v>75</v>
      </c>
      <c r="AX10" s="1" t="s">
        <v>110</v>
      </c>
      <c r="AY10" s="1" t="s">
        <v>110</v>
      </c>
      <c r="AZ10" s="1">
        <v>21</v>
      </c>
      <c r="BA10" s="1" t="s">
        <v>110</v>
      </c>
      <c r="BB10" s="1">
        <v>42</v>
      </c>
      <c r="BC10" s="1" t="s">
        <v>110</v>
      </c>
      <c r="BD10" s="1" t="s">
        <v>110</v>
      </c>
      <c r="BE10" s="1" t="s">
        <v>110</v>
      </c>
      <c r="BF10" s="1" t="s">
        <v>110</v>
      </c>
      <c r="BG10" s="1" t="s">
        <v>110</v>
      </c>
      <c r="BH10" s="1" t="s">
        <v>110</v>
      </c>
      <c r="BI10" s="1" t="s">
        <v>110</v>
      </c>
      <c r="BJ10" s="1" t="s">
        <v>110</v>
      </c>
      <c r="BK10" s="1" t="s">
        <v>110</v>
      </c>
      <c r="BL10" s="1" t="s">
        <v>110</v>
      </c>
      <c r="BM10" s="1" t="s">
        <v>110</v>
      </c>
      <c r="BN10" s="1" t="s">
        <v>110</v>
      </c>
      <c r="BO10" s="1" t="s">
        <v>110</v>
      </c>
      <c r="BP10" s="1" t="s">
        <v>110</v>
      </c>
      <c r="BQ10" s="1" t="s">
        <v>110</v>
      </c>
      <c r="BR10" s="1" t="s">
        <v>110</v>
      </c>
      <c r="BS10" s="1" t="s">
        <v>110</v>
      </c>
      <c r="BT10" s="1" t="s">
        <v>110</v>
      </c>
      <c r="BU10" s="1" t="s">
        <v>110</v>
      </c>
      <c r="BV10" s="1" t="s">
        <v>110</v>
      </c>
      <c r="BW10" s="12" t="s">
        <v>110</v>
      </c>
      <c r="BX10" s="12" t="s">
        <v>110</v>
      </c>
    </row>
    <row r="11" spans="1:76" s="7" customFormat="1" x14ac:dyDescent="0.25">
      <c r="A11" s="7" t="s">
        <v>91</v>
      </c>
      <c r="B11" s="7">
        <v>34.051305999999997</v>
      </c>
      <c r="C11" s="7">
        <v>-106.805139</v>
      </c>
      <c r="D11" s="7" t="s">
        <v>73</v>
      </c>
      <c r="E11" s="7">
        <v>76.959999999999994</v>
      </c>
      <c r="F11" s="7">
        <v>0.15</v>
      </c>
      <c r="G11" s="7">
        <v>9.81</v>
      </c>
      <c r="H11" s="7">
        <v>5.62</v>
      </c>
      <c r="I11" s="7" t="s">
        <v>110</v>
      </c>
      <c r="J11" s="7">
        <v>0.13</v>
      </c>
      <c r="K11" s="7">
        <v>0.62</v>
      </c>
      <c r="L11" s="7">
        <v>1.59</v>
      </c>
      <c r="M11" s="7">
        <v>4.32</v>
      </c>
      <c r="N11" s="7">
        <v>0.05</v>
      </c>
      <c r="O11" s="7">
        <v>0.65</v>
      </c>
      <c r="P11" s="7" t="s">
        <v>110</v>
      </c>
      <c r="Q11" s="7" t="s">
        <v>110</v>
      </c>
      <c r="R11" s="7" t="s">
        <v>110</v>
      </c>
      <c r="S11" s="7">
        <v>99.90000000000002</v>
      </c>
      <c r="T11" s="7" t="s">
        <v>110</v>
      </c>
      <c r="U11" s="7" t="s">
        <v>110</v>
      </c>
      <c r="V11" s="7" t="s">
        <v>110</v>
      </c>
      <c r="W11" s="7" t="s">
        <v>110</v>
      </c>
      <c r="X11" s="7" t="s">
        <v>110</v>
      </c>
      <c r="Y11" s="7" t="s">
        <v>110</v>
      </c>
      <c r="Z11" s="7" t="s">
        <v>110</v>
      </c>
      <c r="AA11" s="7" t="s">
        <v>110</v>
      </c>
      <c r="AB11" s="7" t="s">
        <v>110</v>
      </c>
      <c r="AC11" s="7" t="s">
        <v>110</v>
      </c>
      <c r="AD11" s="7" t="s">
        <v>110</v>
      </c>
      <c r="AE11" s="7" t="s">
        <v>110</v>
      </c>
      <c r="AF11" s="7" t="s">
        <v>110</v>
      </c>
      <c r="AG11" s="7" t="s">
        <v>110</v>
      </c>
      <c r="AH11" s="7" t="s">
        <v>110</v>
      </c>
      <c r="AI11" s="7" t="s">
        <v>110</v>
      </c>
      <c r="AJ11" s="7" t="s">
        <v>110</v>
      </c>
      <c r="AK11" s="7" t="s">
        <v>110</v>
      </c>
      <c r="AL11" s="7" t="s">
        <v>110</v>
      </c>
      <c r="AM11" s="7" t="s">
        <v>110</v>
      </c>
      <c r="AN11" s="7" t="s">
        <v>110</v>
      </c>
      <c r="AO11" s="7" t="s">
        <v>110</v>
      </c>
      <c r="AP11" s="7" t="s">
        <v>110</v>
      </c>
      <c r="AQ11" s="7">
        <v>323</v>
      </c>
      <c r="AR11" s="7" t="s">
        <v>110</v>
      </c>
      <c r="AS11" s="7" t="s">
        <v>110</v>
      </c>
      <c r="AT11" s="7" t="s">
        <v>110</v>
      </c>
      <c r="AU11" s="7" t="s">
        <v>110</v>
      </c>
      <c r="AV11" s="7" t="s">
        <v>110</v>
      </c>
      <c r="AW11" s="7">
        <v>35</v>
      </c>
      <c r="AX11" s="7" t="s">
        <v>110</v>
      </c>
      <c r="AY11" s="7" t="s">
        <v>110</v>
      </c>
      <c r="AZ11" s="7">
        <v>29</v>
      </c>
      <c r="BA11" s="7" t="s">
        <v>110</v>
      </c>
      <c r="BB11" s="7">
        <v>17</v>
      </c>
      <c r="BC11" s="7" t="s">
        <v>110</v>
      </c>
      <c r="BD11" s="7" t="s">
        <v>110</v>
      </c>
      <c r="BE11" s="7" t="s">
        <v>110</v>
      </c>
      <c r="BF11" s="7" t="s">
        <v>110</v>
      </c>
      <c r="BG11" s="7" t="s">
        <v>110</v>
      </c>
      <c r="BH11" s="7" t="s">
        <v>110</v>
      </c>
      <c r="BI11" s="7" t="s">
        <v>110</v>
      </c>
      <c r="BJ11" s="7" t="s">
        <v>110</v>
      </c>
      <c r="BK11" s="7" t="s">
        <v>110</v>
      </c>
      <c r="BL11" s="7" t="s">
        <v>110</v>
      </c>
      <c r="BM11" s="7" t="s">
        <v>110</v>
      </c>
      <c r="BN11" s="7" t="s">
        <v>110</v>
      </c>
      <c r="BO11" s="7" t="s">
        <v>110</v>
      </c>
      <c r="BP11" s="7" t="s">
        <v>110</v>
      </c>
      <c r="BQ11" s="7" t="s">
        <v>110</v>
      </c>
      <c r="BR11" s="7" t="s">
        <v>110</v>
      </c>
      <c r="BS11" s="7" t="s">
        <v>110</v>
      </c>
      <c r="BT11" s="7" t="s">
        <v>110</v>
      </c>
      <c r="BU11" s="7" t="s">
        <v>110</v>
      </c>
      <c r="BV11" s="7" t="s">
        <v>110</v>
      </c>
      <c r="BW11" s="12" t="s">
        <v>110</v>
      </c>
      <c r="BX11" s="12" t="s">
        <v>110</v>
      </c>
    </row>
    <row r="12" spans="1:76" s="7" customFormat="1" x14ac:dyDescent="0.25">
      <c r="A12" s="7" t="s">
        <v>92</v>
      </c>
      <c r="B12" s="7">
        <v>34.070371999999999</v>
      </c>
      <c r="C12" s="7">
        <v>-106.81591400000001</v>
      </c>
      <c r="D12" s="7" t="s">
        <v>73</v>
      </c>
      <c r="E12" s="7">
        <v>82.45</v>
      </c>
      <c r="F12" s="7">
        <v>0.13</v>
      </c>
      <c r="G12" s="7">
        <v>8.8000000000000007</v>
      </c>
      <c r="H12" s="7">
        <v>1.64</v>
      </c>
      <c r="I12" s="7" t="s">
        <v>110</v>
      </c>
      <c r="J12" s="7">
        <v>0.31</v>
      </c>
      <c r="K12" s="7">
        <v>0.26</v>
      </c>
      <c r="L12" s="7">
        <v>0.19</v>
      </c>
      <c r="M12" s="7">
        <v>4.4400000000000004</v>
      </c>
      <c r="N12" s="7">
        <v>0.05</v>
      </c>
      <c r="O12" s="7">
        <v>1.1399999999999999</v>
      </c>
      <c r="P12" s="7" t="s">
        <v>110</v>
      </c>
      <c r="Q12" s="7" t="s">
        <v>110</v>
      </c>
      <c r="R12" s="7" t="s">
        <v>110</v>
      </c>
      <c r="S12" s="7">
        <v>99.41</v>
      </c>
      <c r="T12" s="7" t="s">
        <v>110</v>
      </c>
      <c r="U12" s="7" t="s">
        <v>110</v>
      </c>
      <c r="V12" s="7" t="s">
        <v>110</v>
      </c>
      <c r="W12" s="7" t="s">
        <v>110</v>
      </c>
      <c r="X12" s="7" t="s">
        <v>110</v>
      </c>
      <c r="Y12" s="7" t="s">
        <v>110</v>
      </c>
      <c r="Z12" s="7" t="s">
        <v>110</v>
      </c>
      <c r="AA12" s="7" t="s">
        <v>110</v>
      </c>
      <c r="AB12" s="7" t="s">
        <v>110</v>
      </c>
      <c r="AC12" s="7" t="s">
        <v>110</v>
      </c>
      <c r="AD12" s="7" t="s">
        <v>110</v>
      </c>
      <c r="AE12" s="7" t="s">
        <v>110</v>
      </c>
      <c r="AF12" s="7" t="s">
        <v>110</v>
      </c>
      <c r="AG12" s="7" t="s">
        <v>110</v>
      </c>
      <c r="AH12" s="7" t="s">
        <v>110</v>
      </c>
      <c r="AI12" s="7" t="s">
        <v>110</v>
      </c>
      <c r="AJ12" s="7" t="s">
        <v>110</v>
      </c>
      <c r="AK12" s="7" t="s">
        <v>110</v>
      </c>
      <c r="AL12" s="7" t="s">
        <v>110</v>
      </c>
      <c r="AM12" s="7" t="s">
        <v>110</v>
      </c>
      <c r="AN12" s="7" t="s">
        <v>110</v>
      </c>
      <c r="AO12" s="7" t="s">
        <v>110</v>
      </c>
      <c r="AP12" s="7" t="s">
        <v>110</v>
      </c>
      <c r="AQ12" s="7">
        <v>347</v>
      </c>
      <c r="AR12" s="7" t="s">
        <v>110</v>
      </c>
      <c r="AS12" s="7" t="s">
        <v>110</v>
      </c>
      <c r="AT12" s="7" t="s">
        <v>110</v>
      </c>
      <c r="AU12" s="7" t="s">
        <v>110</v>
      </c>
      <c r="AV12" s="7" t="s">
        <v>110</v>
      </c>
      <c r="AW12" s="7">
        <v>19</v>
      </c>
      <c r="AX12" s="7" t="s">
        <v>110</v>
      </c>
      <c r="AY12" s="7" t="s">
        <v>110</v>
      </c>
      <c r="AZ12" s="7">
        <v>46</v>
      </c>
      <c r="BA12" s="7" t="s">
        <v>110</v>
      </c>
      <c r="BB12" s="7">
        <v>161</v>
      </c>
      <c r="BC12" s="7" t="s">
        <v>110</v>
      </c>
      <c r="BD12" s="7" t="s">
        <v>110</v>
      </c>
      <c r="BE12" s="7" t="s">
        <v>110</v>
      </c>
      <c r="BF12" s="7" t="s">
        <v>110</v>
      </c>
      <c r="BG12" s="7" t="s">
        <v>110</v>
      </c>
      <c r="BH12" s="7" t="s">
        <v>110</v>
      </c>
      <c r="BI12" s="7" t="s">
        <v>110</v>
      </c>
      <c r="BJ12" s="7" t="s">
        <v>110</v>
      </c>
      <c r="BK12" s="7" t="s">
        <v>110</v>
      </c>
      <c r="BL12" s="7" t="s">
        <v>110</v>
      </c>
      <c r="BM12" s="7" t="s">
        <v>110</v>
      </c>
      <c r="BN12" s="7" t="s">
        <v>110</v>
      </c>
      <c r="BO12" s="7" t="s">
        <v>110</v>
      </c>
      <c r="BP12" s="7" t="s">
        <v>110</v>
      </c>
      <c r="BQ12" s="7" t="s">
        <v>110</v>
      </c>
      <c r="BR12" s="7" t="s">
        <v>110</v>
      </c>
      <c r="BS12" s="7" t="s">
        <v>110</v>
      </c>
      <c r="BT12" s="7" t="s">
        <v>110</v>
      </c>
      <c r="BU12" s="7" t="s">
        <v>110</v>
      </c>
      <c r="BV12" s="7" t="s">
        <v>110</v>
      </c>
      <c r="BW12" s="12" t="s">
        <v>110</v>
      </c>
      <c r="BX12" s="12" t="s">
        <v>110</v>
      </c>
    </row>
    <row r="13" spans="1:76" s="7" customFormat="1" ht="15.4" customHeight="1" x14ac:dyDescent="0.25">
      <c r="A13" s="7" t="s">
        <v>88</v>
      </c>
      <c r="B13" s="7">
        <v>34.289225999999999</v>
      </c>
      <c r="C13" s="7">
        <v>-105.52516300000001</v>
      </c>
      <c r="D13" s="7" t="s">
        <v>107</v>
      </c>
      <c r="E13" s="7">
        <v>76.5</v>
      </c>
      <c r="F13" s="7">
        <v>0.17</v>
      </c>
      <c r="G13" s="7">
        <v>11.6</v>
      </c>
      <c r="H13" s="7">
        <v>1.69</v>
      </c>
      <c r="I13" s="7">
        <v>0.03</v>
      </c>
      <c r="J13" s="7">
        <v>0.24</v>
      </c>
      <c r="K13" s="7">
        <v>0.45</v>
      </c>
      <c r="L13" s="7">
        <v>2.2000000000000002</v>
      </c>
      <c r="M13" s="7">
        <v>5.69</v>
      </c>
      <c r="N13" s="7">
        <v>0.09</v>
      </c>
      <c r="O13" s="7">
        <v>0.46</v>
      </c>
      <c r="P13" s="7">
        <v>600</v>
      </c>
      <c r="Q13" s="7" t="s">
        <v>74</v>
      </c>
      <c r="R13" s="7" t="s">
        <v>110</v>
      </c>
      <c r="S13" s="7">
        <v>99.179999999999993</v>
      </c>
      <c r="T13" s="7">
        <v>3</v>
      </c>
      <c r="U13" s="7" t="s">
        <v>82</v>
      </c>
      <c r="V13" s="7" t="s">
        <v>78</v>
      </c>
      <c r="W13" s="7" t="s">
        <v>75</v>
      </c>
      <c r="X13" s="7">
        <v>470</v>
      </c>
      <c r="Y13" s="7" t="s">
        <v>78</v>
      </c>
      <c r="Z13" s="7" t="s">
        <v>74</v>
      </c>
      <c r="AA13" s="7" t="s">
        <v>110</v>
      </c>
      <c r="AB13" s="7" t="s">
        <v>76</v>
      </c>
      <c r="AC13" s="7">
        <v>1.4</v>
      </c>
      <c r="AD13" s="7" t="s">
        <v>75</v>
      </c>
      <c r="AE13" s="7">
        <v>2.9</v>
      </c>
      <c r="AF13" s="7" t="s">
        <v>78</v>
      </c>
      <c r="AG13" s="7">
        <v>15.5</v>
      </c>
      <c r="AH13" s="7">
        <v>2</v>
      </c>
      <c r="AI13" s="7">
        <v>5</v>
      </c>
      <c r="AJ13" s="7" t="s">
        <v>110</v>
      </c>
      <c r="AK13" s="7" t="s">
        <v>76</v>
      </c>
      <c r="AL13" s="7">
        <v>20</v>
      </c>
      <c r="AM13" s="7" t="s">
        <v>77</v>
      </c>
      <c r="AN13" s="7">
        <v>14.1</v>
      </c>
      <c r="AO13" s="7">
        <v>5</v>
      </c>
      <c r="AP13" s="7">
        <v>19</v>
      </c>
      <c r="AQ13" s="7">
        <v>254</v>
      </c>
      <c r="AR13" s="7" t="s">
        <v>79</v>
      </c>
      <c r="AS13" s="7">
        <v>0.3</v>
      </c>
      <c r="AT13" s="7">
        <v>6</v>
      </c>
      <c r="AU13" s="7" t="s">
        <v>78</v>
      </c>
      <c r="AV13" s="7">
        <v>5</v>
      </c>
      <c r="AW13" s="7">
        <v>33.200000000000003</v>
      </c>
      <c r="AX13" s="7">
        <v>0.5</v>
      </c>
      <c r="AY13" s="7" t="s">
        <v>80</v>
      </c>
      <c r="AZ13" s="7">
        <v>20.9</v>
      </c>
      <c r="BA13" s="7">
        <v>0.8</v>
      </c>
      <c r="BB13" s="7">
        <v>4.53</v>
      </c>
      <c r="BC13" s="7" t="s">
        <v>78</v>
      </c>
      <c r="BD13" s="7" t="s">
        <v>82</v>
      </c>
      <c r="BE13" s="7">
        <v>107</v>
      </c>
      <c r="BF13" s="7">
        <v>160</v>
      </c>
      <c r="BG13" s="7">
        <v>31</v>
      </c>
      <c r="BH13" s="7">
        <v>58.3</v>
      </c>
      <c r="BI13" s="7">
        <v>126</v>
      </c>
      <c r="BJ13" s="7">
        <v>16.600000000000001</v>
      </c>
      <c r="BK13" s="7">
        <v>63.6</v>
      </c>
      <c r="BL13" s="7">
        <v>15.4</v>
      </c>
      <c r="BM13" s="7">
        <v>1.1200000000000001</v>
      </c>
      <c r="BN13" s="7">
        <v>20.8</v>
      </c>
      <c r="BO13" s="7">
        <v>3.67</v>
      </c>
      <c r="BP13" s="7">
        <v>23.8</v>
      </c>
      <c r="BQ13" s="7">
        <v>5.22</v>
      </c>
      <c r="BR13" s="7">
        <v>15.9</v>
      </c>
      <c r="BS13" s="7">
        <v>2.37</v>
      </c>
      <c r="BT13" s="7">
        <v>15.3</v>
      </c>
      <c r="BU13" s="7">
        <v>2.13</v>
      </c>
      <c r="BV13" s="7">
        <f t="shared" ref="BV13:BV14" si="3">SUM(BH13:BU13)</f>
        <v>370.21000000000004</v>
      </c>
      <c r="BW13" s="12">
        <f t="shared" si="1"/>
        <v>121.1</v>
      </c>
      <c r="BX13" s="12">
        <f t="shared" si="2"/>
        <v>278.10000000000002</v>
      </c>
    </row>
    <row r="14" spans="1:76" s="7" customFormat="1" ht="15.4" customHeight="1" x14ac:dyDescent="0.25">
      <c r="A14" s="7" t="s">
        <v>89</v>
      </c>
      <c r="B14" s="7">
        <v>34.207169</v>
      </c>
      <c r="C14" s="7">
        <v>-105.739639</v>
      </c>
      <c r="D14" s="7" t="s">
        <v>108</v>
      </c>
      <c r="E14" s="7">
        <v>72.900000000000006</v>
      </c>
      <c r="F14" s="7">
        <v>0.13</v>
      </c>
      <c r="G14" s="7">
        <v>15.4</v>
      </c>
      <c r="H14" s="7">
        <v>0.77</v>
      </c>
      <c r="I14" s="7" t="s">
        <v>84</v>
      </c>
      <c r="J14" s="7">
        <v>0.12</v>
      </c>
      <c r="K14" s="7">
        <v>0.32</v>
      </c>
      <c r="L14" s="7">
        <v>4.24</v>
      </c>
      <c r="M14" s="7">
        <v>5.24</v>
      </c>
      <c r="N14" s="7">
        <v>0.02</v>
      </c>
      <c r="O14" s="7">
        <v>0.79</v>
      </c>
      <c r="P14" s="7">
        <v>400</v>
      </c>
      <c r="Q14" s="7" t="s">
        <v>74</v>
      </c>
      <c r="R14" s="7" t="s">
        <v>110</v>
      </c>
      <c r="S14" s="7">
        <v>99.97</v>
      </c>
      <c r="T14" s="7">
        <v>20</v>
      </c>
      <c r="U14" s="7" t="s">
        <v>82</v>
      </c>
      <c r="V14" s="7" t="s">
        <v>78</v>
      </c>
      <c r="W14" s="7" t="s">
        <v>75</v>
      </c>
      <c r="X14" s="7">
        <v>1480</v>
      </c>
      <c r="Y14" s="7" t="s">
        <v>78</v>
      </c>
      <c r="Z14" s="7" t="s">
        <v>74</v>
      </c>
      <c r="AA14" s="7" t="s">
        <v>110</v>
      </c>
      <c r="AB14" s="7" t="s">
        <v>76</v>
      </c>
      <c r="AC14" s="7">
        <v>0.7</v>
      </c>
      <c r="AD14" s="7">
        <v>10</v>
      </c>
      <c r="AE14" s="7">
        <v>2.8</v>
      </c>
      <c r="AF14" s="7" t="s">
        <v>78</v>
      </c>
      <c r="AG14" s="7">
        <v>15.1</v>
      </c>
      <c r="AH14" s="7">
        <v>1</v>
      </c>
      <c r="AI14" s="7">
        <v>2</v>
      </c>
      <c r="AJ14" s="7" t="s">
        <v>110</v>
      </c>
      <c r="AK14" s="7" t="s">
        <v>76</v>
      </c>
      <c r="AL14" s="7" t="s">
        <v>75</v>
      </c>
      <c r="AM14" s="7">
        <v>3</v>
      </c>
      <c r="AN14" s="7">
        <v>4.4000000000000004</v>
      </c>
      <c r="AO14" s="7">
        <v>6</v>
      </c>
      <c r="AP14" s="7">
        <v>20</v>
      </c>
      <c r="AQ14" s="7">
        <v>167</v>
      </c>
      <c r="AR14" s="7" t="s">
        <v>79</v>
      </c>
      <c r="AS14" s="7">
        <v>0.2</v>
      </c>
      <c r="AT14" s="7" t="s">
        <v>78</v>
      </c>
      <c r="AU14" s="7" t="s">
        <v>78</v>
      </c>
      <c r="AV14" s="7" t="s">
        <v>82</v>
      </c>
      <c r="AW14" s="7">
        <v>212</v>
      </c>
      <c r="AX14" s="7" t="s">
        <v>80</v>
      </c>
      <c r="AY14" s="7" t="s">
        <v>80</v>
      </c>
      <c r="AZ14" s="7">
        <v>4.4000000000000004</v>
      </c>
      <c r="BA14" s="7">
        <v>0.8</v>
      </c>
      <c r="BB14" s="7">
        <v>0.89</v>
      </c>
      <c r="BC14" s="7">
        <v>6</v>
      </c>
      <c r="BD14" s="7">
        <v>1</v>
      </c>
      <c r="BE14" s="7">
        <v>15.1</v>
      </c>
      <c r="BF14" s="7">
        <v>65.7</v>
      </c>
      <c r="BG14" s="7">
        <v>6</v>
      </c>
      <c r="BH14" s="7">
        <v>6.5</v>
      </c>
      <c r="BI14" s="7">
        <v>11.1</v>
      </c>
      <c r="BJ14" s="7">
        <v>1.4</v>
      </c>
      <c r="BK14" s="7">
        <v>4.9000000000000004</v>
      </c>
      <c r="BL14" s="7">
        <v>1</v>
      </c>
      <c r="BM14" s="7">
        <v>0.39</v>
      </c>
      <c r="BN14" s="7">
        <v>1.45</v>
      </c>
      <c r="BO14" s="7">
        <v>0.26</v>
      </c>
      <c r="BP14" s="7">
        <v>1.8</v>
      </c>
      <c r="BQ14" s="7">
        <v>0.36</v>
      </c>
      <c r="BR14" s="7">
        <v>1.05</v>
      </c>
      <c r="BS14" s="7">
        <v>0.14000000000000001</v>
      </c>
      <c r="BT14" s="7">
        <v>0.9</v>
      </c>
      <c r="BU14" s="7">
        <v>0.14000000000000001</v>
      </c>
      <c r="BV14" s="7">
        <f t="shared" si="3"/>
        <v>31.39</v>
      </c>
      <c r="BW14" s="12">
        <f t="shared" si="1"/>
        <v>19.5</v>
      </c>
      <c r="BX14" s="12">
        <f t="shared" si="2"/>
        <v>36.6</v>
      </c>
    </row>
    <row r="15" spans="1:76" s="7" customFormat="1" ht="15.4" customHeight="1" x14ac:dyDescent="0.25">
      <c r="A15" s="7" t="s">
        <v>97</v>
      </c>
      <c r="B15" s="7">
        <v>34.214575000000004</v>
      </c>
      <c r="C15" s="7">
        <v>-105.758505</v>
      </c>
      <c r="D15" s="7" t="s">
        <v>108</v>
      </c>
      <c r="E15" s="8">
        <v>65.099999999999994</v>
      </c>
      <c r="F15" s="8">
        <v>0.23499999999999999</v>
      </c>
      <c r="G15" s="8">
        <v>18.100000000000001</v>
      </c>
      <c r="H15" s="8">
        <v>2.2250000000000001</v>
      </c>
      <c r="I15" s="8">
        <v>7.5000000000000011E-2</v>
      </c>
      <c r="J15" s="8">
        <v>0.05</v>
      </c>
      <c r="K15" s="8">
        <v>0.20500000000000002</v>
      </c>
      <c r="L15" s="8">
        <v>6.95</v>
      </c>
      <c r="M15" s="8">
        <v>5.4950000000000001</v>
      </c>
      <c r="N15" s="8">
        <v>6.5000000000000002E-2</v>
      </c>
      <c r="O15" s="8">
        <v>0.505</v>
      </c>
      <c r="P15" s="8">
        <v>200</v>
      </c>
      <c r="Q15" s="8">
        <v>4.4999999999999998E-2</v>
      </c>
      <c r="R15" s="7" t="s">
        <v>110</v>
      </c>
      <c r="S15" s="7">
        <v>99.024999999999991</v>
      </c>
      <c r="T15" s="7">
        <v>12.5</v>
      </c>
      <c r="U15" s="7">
        <v>3</v>
      </c>
      <c r="V15" s="7" t="s">
        <v>78</v>
      </c>
      <c r="W15" s="7" t="s">
        <v>75</v>
      </c>
      <c r="X15" s="7">
        <v>2810</v>
      </c>
      <c r="Y15" s="7" t="s">
        <v>78</v>
      </c>
      <c r="Z15" s="7" t="s">
        <v>74</v>
      </c>
      <c r="AA15" s="7" t="s">
        <v>110</v>
      </c>
      <c r="AB15" s="7" t="s">
        <v>76</v>
      </c>
      <c r="AC15" s="7">
        <v>1.6</v>
      </c>
      <c r="AD15" s="7" t="s">
        <v>75</v>
      </c>
      <c r="AE15" s="7">
        <v>0.5</v>
      </c>
      <c r="AF15" s="7">
        <v>21</v>
      </c>
      <c r="AG15" s="7">
        <v>27.549999999999997</v>
      </c>
      <c r="AH15" s="7">
        <v>1.5</v>
      </c>
      <c r="AI15" s="7">
        <v>9</v>
      </c>
      <c r="AJ15" s="7" t="s">
        <v>110</v>
      </c>
      <c r="AK15" s="7" t="s">
        <v>76</v>
      </c>
      <c r="AL15" s="7" t="s">
        <v>75</v>
      </c>
      <c r="AM15" s="7" t="s">
        <v>77</v>
      </c>
      <c r="AN15" s="7">
        <v>96.85</v>
      </c>
      <c r="AO15" s="7" t="s">
        <v>78</v>
      </c>
      <c r="AP15" s="7">
        <v>12</v>
      </c>
      <c r="AQ15" s="7">
        <v>122.5</v>
      </c>
      <c r="AR15" s="7" t="s">
        <v>79</v>
      </c>
      <c r="AS15" s="7">
        <v>0.6</v>
      </c>
      <c r="AT15" s="7" t="s">
        <v>78</v>
      </c>
      <c r="AU15" s="7" t="s">
        <v>78</v>
      </c>
      <c r="AV15" s="7">
        <v>1</v>
      </c>
      <c r="AW15" s="7">
        <v>561</v>
      </c>
      <c r="AX15" s="7">
        <v>2.9</v>
      </c>
      <c r="AY15" s="7" t="s">
        <v>80</v>
      </c>
      <c r="AZ15" s="7">
        <v>39.85</v>
      </c>
      <c r="BA15" s="7">
        <v>0.85000000000000009</v>
      </c>
      <c r="BB15" s="7">
        <v>8.6349999999999998</v>
      </c>
      <c r="BC15" s="7">
        <v>43.5</v>
      </c>
      <c r="BD15" s="7">
        <v>7</v>
      </c>
      <c r="BE15" s="7">
        <v>27.2</v>
      </c>
      <c r="BF15" s="7">
        <v>481.5</v>
      </c>
      <c r="BG15" s="7">
        <v>39</v>
      </c>
      <c r="BH15" s="7">
        <v>63.6</v>
      </c>
      <c r="BI15" s="7">
        <v>115.5</v>
      </c>
      <c r="BJ15" s="7">
        <v>12.899999999999999</v>
      </c>
      <c r="BK15" s="7">
        <v>45.4</v>
      </c>
      <c r="BL15" s="7">
        <v>7</v>
      </c>
      <c r="BM15" s="7">
        <v>1.6749999999999998</v>
      </c>
      <c r="BN15" s="7">
        <v>5.7249999999999996</v>
      </c>
      <c r="BO15" s="7">
        <v>0.79</v>
      </c>
      <c r="BP15" s="7">
        <v>4.1500000000000004</v>
      </c>
      <c r="BQ15" s="7">
        <v>0.88500000000000001</v>
      </c>
      <c r="BR15" s="7">
        <v>2.77</v>
      </c>
      <c r="BS15" s="7">
        <v>0.435</v>
      </c>
      <c r="BT15" s="7">
        <v>3.1500000000000004</v>
      </c>
      <c r="BU15" s="7">
        <v>0.55500000000000005</v>
      </c>
      <c r="BV15" s="7">
        <f t="shared" ref="BV15:BV16" si="4">SUM(BH15:BU15)</f>
        <v>264.53499999999997</v>
      </c>
      <c r="BW15" s="12">
        <f t="shared" si="1"/>
        <v>124.05</v>
      </c>
      <c r="BX15" s="12">
        <f t="shared" si="2"/>
        <v>278.54999999999995</v>
      </c>
    </row>
    <row r="16" spans="1:76" s="7" customFormat="1" ht="15.4" customHeight="1" x14ac:dyDescent="0.25">
      <c r="A16" s="7" t="s">
        <v>98</v>
      </c>
      <c r="B16" s="7">
        <v>34.214916000000002</v>
      </c>
      <c r="C16" s="7">
        <v>-105.758768</v>
      </c>
      <c r="D16" s="7" t="s">
        <v>108</v>
      </c>
      <c r="E16" s="8">
        <v>75.400000000000006</v>
      </c>
      <c r="F16" s="8">
        <v>0.11</v>
      </c>
      <c r="G16" s="8">
        <v>12.5</v>
      </c>
      <c r="H16" s="8">
        <v>0.85</v>
      </c>
      <c r="I16" s="8">
        <v>0.02</v>
      </c>
      <c r="J16" s="8">
        <v>0.16</v>
      </c>
      <c r="K16" s="8">
        <v>0.62</v>
      </c>
      <c r="L16" s="8">
        <v>2.83</v>
      </c>
      <c r="M16" s="8">
        <v>6.16</v>
      </c>
      <c r="N16" s="8">
        <v>0.03</v>
      </c>
      <c r="O16" s="8">
        <v>0.45</v>
      </c>
      <c r="P16" s="8">
        <v>300</v>
      </c>
      <c r="Q16" s="8">
        <v>1.2E-2</v>
      </c>
      <c r="R16" s="7" t="s">
        <v>110</v>
      </c>
      <c r="S16" s="7">
        <v>99.16</v>
      </c>
      <c r="T16" s="7">
        <v>3</v>
      </c>
      <c r="U16" s="7" t="s">
        <v>82</v>
      </c>
      <c r="V16" s="7" t="s">
        <v>78</v>
      </c>
      <c r="W16" s="7" t="s">
        <v>75</v>
      </c>
      <c r="X16" s="7">
        <v>394</v>
      </c>
      <c r="Y16" s="7" t="s">
        <v>78</v>
      </c>
      <c r="Z16" s="7" t="s">
        <v>74</v>
      </c>
      <c r="AA16" s="7" t="s">
        <v>110</v>
      </c>
      <c r="AB16" s="7" t="s">
        <v>76</v>
      </c>
      <c r="AC16" s="7">
        <v>1.2</v>
      </c>
      <c r="AD16" s="7" t="s">
        <v>75</v>
      </c>
      <c r="AE16" s="7">
        <v>1</v>
      </c>
      <c r="AF16" s="7" t="s">
        <v>78</v>
      </c>
      <c r="AG16" s="7">
        <v>13.8</v>
      </c>
      <c r="AH16" s="7">
        <v>2</v>
      </c>
      <c r="AI16" s="7">
        <v>4</v>
      </c>
      <c r="AJ16" s="7" t="s">
        <v>110</v>
      </c>
      <c r="AK16" s="7" t="s">
        <v>76</v>
      </c>
      <c r="AL16" s="7" t="s">
        <v>75</v>
      </c>
      <c r="AM16" s="7" t="s">
        <v>77</v>
      </c>
      <c r="AN16" s="7">
        <v>4.5</v>
      </c>
      <c r="AO16" s="7">
        <v>7</v>
      </c>
      <c r="AP16" s="7">
        <v>35</v>
      </c>
      <c r="AQ16" s="7">
        <v>236</v>
      </c>
      <c r="AR16" s="7" t="s">
        <v>79</v>
      </c>
      <c r="AS16" s="7">
        <v>0.2</v>
      </c>
      <c r="AT16" s="7" t="s">
        <v>78</v>
      </c>
      <c r="AU16" s="7" t="s">
        <v>78</v>
      </c>
      <c r="AV16" s="7" t="s">
        <v>82</v>
      </c>
      <c r="AW16" s="7">
        <v>111</v>
      </c>
      <c r="AX16" s="7" t="s">
        <v>80</v>
      </c>
      <c r="AY16" s="7" t="s">
        <v>80</v>
      </c>
      <c r="AZ16" s="7">
        <v>29.9</v>
      </c>
      <c r="BA16" s="7">
        <v>1.1000000000000001</v>
      </c>
      <c r="BB16" s="7">
        <v>2.41</v>
      </c>
      <c r="BC16" s="7">
        <v>10</v>
      </c>
      <c r="BD16" s="7">
        <v>3</v>
      </c>
      <c r="BE16" s="7">
        <v>10.199999999999999</v>
      </c>
      <c r="BF16" s="7">
        <v>101</v>
      </c>
      <c r="BG16" s="7">
        <v>10</v>
      </c>
      <c r="BH16" s="7">
        <v>23.9</v>
      </c>
      <c r="BI16" s="7">
        <v>44.6</v>
      </c>
      <c r="BJ16" s="7">
        <v>4.84</v>
      </c>
      <c r="BK16" s="7">
        <v>15.7</v>
      </c>
      <c r="BL16" s="7">
        <v>2.4</v>
      </c>
      <c r="BM16" s="7">
        <v>0.56000000000000005</v>
      </c>
      <c r="BN16" s="7">
        <v>1.97</v>
      </c>
      <c r="BO16" s="7">
        <v>0.32</v>
      </c>
      <c r="BP16" s="7">
        <v>1.65</v>
      </c>
      <c r="BQ16" s="7">
        <v>0.33</v>
      </c>
      <c r="BR16" s="7">
        <v>0.95</v>
      </c>
      <c r="BS16" s="7">
        <v>0.15</v>
      </c>
      <c r="BT16" s="7">
        <v>1.1000000000000001</v>
      </c>
      <c r="BU16" s="7">
        <v>0.16</v>
      </c>
      <c r="BV16" s="7">
        <f t="shared" si="4"/>
        <v>98.63000000000001</v>
      </c>
      <c r="BW16" s="12">
        <f t="shared" si="1"/>
        <v>14.7</v>
      </c>
      <c r="BX16" s="12">
        <f t="shared" si="2"/>
        <v>69.3</v>
      </c>
    </row>
    <row r="17" spans="1:95" s="6" customFormat="1" ht="14.25" customHeight="1" x14ac:dyDescent="0.2">
      <c r="A17" s="9" t="s">
        <v>99</v>
      </c>
      <c r="B17" s="10">
        <v>34.353600100000001</v>
      </c>
      <c r="C17" s="10">
        <v>-106.7358904</v>
      </c>
      <c r="D17" s="7" t="s">
        <v>109</v>
      </c>
      <c r="E17" s="6">
        <v>75.2</v>
      </c>
      <c r="F17" s="6">
        <v>0.15</v>
      </c>
      <c r="G17" s="6">
        <v>13.05</v>
      </c>
      <c r="H17" s="6">
        <v>1.32</v>
      </c>
      <c r="I17" s="6">
        <v>0.02</v>
      </c>
      <c r="J17" s="6">
        <v>0.45</v>
      </c>
      <c r="K17" s="6">
        <v>0.25</v>
      </c>
      <c r="L17" s="6">
        <v>2.93</v>
      </c>
      <c r="M17" s="6">
        <v>5.58</v>
      </c>
      <c r="N17" s="6">
        <v>0.09</v>
      </c>
      <c r="O17" s="6">
        <v>0.76</v>
      </c>
      <c r="P17" s="6" t="s">
        <v>110</v>
      </c>
      <c r="Q17" s="6" t="s">
        <v>84</v>
      </c>
      <c r="R17" s="6">
        <v>0.02</v>
      </c>
      <c r="S17" s="7">
        <v>99.800000000000011</v>
      </c>
      <c r="T17" s="6" t="s">
        <v>110</v>
      </c>
      <c r="U17" s="6" t="s">
        <v>80</v>
      </c>
      <c r="V17" s="6">
        <v>1.1000000000000001</v>
      </c>
      <c r="W17" s="6" t="s">
        <v>110</v>
      </c>
      <c r="X17" s="6">
        <v>310</v>
      </c>
      <c r="Y17" s="6" t="s">
        <v>110</v>
      </c>
      <c r="Z17" s="6">
        <v>0.25</v>
      </c>
      <c r="AA17" s="7" t="s">
        <v>110</v>
      </c>
      <c r="AB17" s="6" t="s">
        <v>80</v>
      </c>
      <c r="AC17" s="6">
        <v>15</v>
      </c>
      <c r="AD17" s="6">
        <v>10</v>
      </c>
      <c r="AE17" s="6">
        <v>7.71</v>
      </c>
      <c r="AF17" s="6">
        <v>16</v>
      </c>
      <c r="AG17" s="6">
        <v>16.100000000000001</v>
      </c>
      <c r="AI17" s="6">
        <v>3.7</v>
      </c>
      <c r="AJ17" s="6">
        <v>8.1000000000000003E-2</v>
      </c>
      <c r="AL17" s="6">
        <v>10</v>
      </c>
      <c r="AM17" s="6" t="s">
        <v>82</v>
      </c>
      <c r="AN17" s="6">
        <v>20.9</v>
      </c>
      <c r="AO17" s="6">
        <v>4</v>
      </c>
      <c r="AP17" s="6">
        <v>19</v>
      </c>
      <c r="AQ17" s="6">
        <v>283</v>
      </c>
      <c r="AR17" s="6" t="s">
        <v>110</v>
      </c>
      <c r="AS17" s="6" t="s">
        <v>110</v>
      </c>
      <c r="AT17" s="6">
        <v>5</v>
      </c>
      <c r="AU17" s="6">
        <v>0.4</v>
      </c>
      <c r="AV17" s="6">
        <v>2</v>
      </c>
      <c r="AW17" s="6">
        <v>41.4</v>
      </c>
      <c r="AX17" s="6">
        <v>3.8</v>
      </c>
      <c r="AY17" s="6">
        <v>0.01</v>
      </c>
      <c r="AZ17" s="6">
        <v>23.9</v>
      </c>
      <c r="BA17" s="6">
        <v>0.06</v>
      </c>
      <c r="BB17" s="6">
        <v>2.2599999999999998</v>
      </c>
      <c r="BC17" s="6">
        <v>14</v>
      </c>
      <c r="BD17" s="6">
        <v>84</v>
      </c>
      <c r="BE17" s="6">
        <v>25.6</v>
      </c>
      <c r="BF17" s="6">
        <v>109</v>
      </c>
      <c r="BG17" s="6">
        <v>18</v>
      </c>
      <c r="BH17" s="6">
        <v>17.600000000000001</v>
      </c>
      <c r="BI17" s="6">
        <v>46.1</v>
      </c>
      <c r="BJ17" s="6">
        <v>4.5199999999999996</v>
      </c>
      <c r="BK17" s="6">
        <v>16.7</v>
      </c>
      <c r="BL17" s="6">
        <v>4.24</v>
      </c>
      <c r="BM17" s="6">
        <v>0.45</v>
      </c>
      <c r="BN17" s="6">
        <v>3.59</v>
      </c>
      <c r="BO17" s="6">
        <v>0.63</v>
      </c>
      <c r="BP17" s="6">
        <v>4.07</v>
      </c>
      <c r="BQ17" s="6">
        <v>0.92</v>
      </c>
      <c r="BR17" s="6">
        <v>2.79</v>
      </c>
      <c r="BS17" s="6">
        <v>0.39</v>
      </c>
      <c r="BT17" s="6">
        <v>3.09</v>
      </c>
      <c r="BU17" s="6">
        <v>0.45</v>
      </c>
      <c r="BV17" s="6">
        <f t="shared" ref="BV17:BV23" si="5">SUM(BH17:BU17)</f>
        <v>105.54000000000002</v>
      </c>
      <c r="BW17" s="12">
        <f t="shared" si="1"/>
        <v>46.5</v>
      </c>
      <c r="BX17" s="12">
        <f t="shared" si="2"/>
        <v>110.6</v>
      </c>
    </row>
    <row r="18" spans="1:95" s="6" customFormat="1" ht="14.25" customHeight="1" x14ac:dyDescent="0.2">
      <c r="A18" s="9" t="s">
        <v>100</v>
      </c>
      <c r="B18" s="10">
        <v>34.353817999999997</v>
      </c>
      <c r="C18" s="10">
        <v>-106.7357861</v>
      </c>
      <c r="D18" s="7" t="s">
        <v>109</v>
      </c>
      <c r="E18" s="6">
        <v>73.7</v>
      </c>
      <c r="F18" s="6">
        <v>0.04</v>
      </c>
      <c r="G18" s="6">
        <v>14.65</v>
      </c>
      <c r="H18" s="6">
        <v>0.91</v>
      </c>
      <c r="I18" s="6">
        <v>0.02</v>
      </c>
      <c r="J18" s="6">
        <v>0.1</v>
      </c>
      <c r="K18" s="6">
        <v>0.68</v>
      </c>
      <c r="L18" s="6">
        <v>4.4800000000000004</v>
      </c>
      <c r="M18" s="6">
        <v>3.62</v>
      </c>
      <c r="N18" s="6">
        <v>0.06</v>
      </c>
      <c r="O18" s="6">
        <v>0.57999999999999996</v>
      </c>
      <c r="P18" s="6" t="s">
        <v>110</v>
      </c>
      <c r="Q18" s="6" t="s">
        <v>84</v>
      </c>
      <c r="R18" s="6">
        <v>0.01</v>
      </c>
      <c r="S18" s="7">
        <v>98.840000000000018</v>
      </c>
      <c r="T18" s="6" t="s">
        <v>110</v>
      </c>
      <c r="U18" s="6" t="s">
        <v>80</v>
      </c>
      <c r="V18" s="6">
        <v>0.3</v>
      </c>
      <c r="W18" s="6" t="s">
        <v>110</v>
      </c>
      <c r="X18" s="6">
        <v>13.6</v>
      </c>
      <c r="Y18" s="6" t="s">
        <v>110</v>
      </c>
      <c r="Z18" s="6">
        <v>0.52</v>
      </c>
      <c r="AA18" s="7" t="s">
        <v>110</v>
      </c>
      <c r="AB18" s="6" t="s">
        <v>80</v>
      </c>
      <c r="AC18" s="6">
        <v>15</v>
      </c>
      <c r="AD18" s="6" t="s">
        <v>75</v>
      </c>
      <c r="AE18" s="6">
        <v>15.55</v>
      </c>
      <c r="AF18" s="6">
        <v>5</v>
      </c>
      <c r="AG18" s="6">
        <v>26.1</v>
      </c>
      <c r="AI18" s="6">
        <v>1.4</v>
      </c>
      <c r="AJ18" s="6">
        <v>6.3E-2</v>
      </c>
      <c r="AL18" s="6">
        <v>50</v>
      </c>
      <c r="AM18" s="6" t="s">
        <v>82</v>
      </c>
      <c r="AN18" s="6">
        <v>45.3</v>
      </c>
      <c r="AO18" s="6" t="s">
        <v>82</v>
      </c>
      <c r="AP18" s="6">
        <v>20</v>
      </c>
      <c r="AQ18" s="6">
        <v>306</v>
      </c>
      <c r="AR18" s="6" t="s">
        <v>110</v>
      </c>
      <c r="AS18" s="6" t="s">
        <v>110</v>
      </c>
      <c r="AT18" s="6">
        <v>9</v>
      </c>
      <c r="AU18" s="6">
        <v>0.4</v>
      </c>
      <c r="AV18" s="6">
        <v>4</v>
      </c>
      <c r="AW18" s="6">
        <v>12.6</v>
      </c>
      <c r="AX18" s="6">
        <v>8</v>
      </c>
      <c r="AY18" s="6">
        <v>0.01</v>
      </c>
      <c r="AZ18" s="6">
        <v>8.73</v>
      </c>
      <c r="BA18" s="6">
        <v>0.09</v>
      </c>
      <c r="BB18" s="6">
        <v>4.22</v>
      </c>
      <c r="BC18" s="6" t="s">
        <v>78</v>
      </c>
      <c r="BD18" s="6">
        <v>94</v>
      </c>
      <c r="BE18" s="6">
        <v>20.100000000000001</v>
      </c>
      <c r="BF18" s="6">
        <v>15</v>
      </c>
      <c r="BG18" s="6">
        <v>12</v>
      </c>
      <c r="BH18" s="6">
        <v>5.7</v>
      </c>
      <c r="BI18" s="6">
        <v>12.5</v>
      </c>
      <c r="BJ18" s="6">
        <v>1.59</v>
      </c>
      <c r="BK18" s="6">
        <v>6.2</v>
      </c>
      <c r="BL18" s="6">
        <v>2.48</v>
      </c>
      <c r="BM18" s="6">
        <v>0.2</v>
      </c>
      <c r="BN18" s="6">
        <v>2.34</v>
      </c>
      <c r="BO18" s="6">
        <v>0.56999999999999995</v>
      </c>
      <c r="BP18" s="6">
        <v>3.43</v>
      </c>
      <c r="BQ18" s="6">
        <v>0.67</v>
      </c>
      <c r="BR18" s="6">
        <v>2.2999999999999998</v>
      </c>
      <c r="BS18" s="6">
        <v>0.37</v>
      </c>
      <c r="BT18" s="6">
        <v>3.59</v>
      </c>
      <c r="BU18" s="6">
        <v>0.48</v>
      </c>
      <c r="BV18" s="6">
        <f t="shared" si="5"/>
        <v>42.419999999999995</v>
      </c>
      <c r="BW18" s="12">
        <f t="shared" si="1"/>
        <v>65.400000000000006</v>
      </c>
      <c r="BX18" s="12">
        <f t="shared" si="2"/>
        <v>89.9</v>
      </c>
    </row>
    <row r="19" spans="1:95" s="6" customFormat="1" ht="14.25" customHeight="1" x14ac:dyDescent="0.2">
      <c r="A19" s="9" t="s">
        <v>101</v>
      </c>
      <c r="B19" s="10">
        <v>34.359555399999998</v>
      </c>
      <c r="C19" s="10">
        <v>-106.7375136</v>
      </c>
      <c r="D19" s="7" t="s">
        <v>109</v>
      </c>
      <c r="E19" s="6">
        <v>73.349999999999994</v>
      </c>
      <c r="F19" s="6">
        <v>0.2</v>
      </c>
      <c r="G19" s="6">
        <v>14.17</v>
      </c>
      <c r="H19" s="6">
        <v>1.7</v>
      </c>
      <c r="I19" s="6">
        <v>0.05</v>
      </c>
      <c r="J19" s="6">
        <v>0.45</v>
      </c>
      <c r="K19" s="6">
        <v>0.74</v>
      </c>
      <c r="L19" s="6">
        <v>3.2</v>
      </c>
      <c r="M19" s="6">
        <v>5.04</v>
      </c>
      <c r="N19" s="6">
        <v>0.11</v>
      </c>
      <c r="O19" s="6">
        <v>0.77</v>
      </c>
      <c r="P19" s="6" t="s">
        <v>110</v>
      </c>
      <c r="Q19" s="6" t="s">
        <v>84</v>
      </c>
      <c r="R19" s="6">
        <v>0.02</v>
      </c>
      <c r="S19" s="7">
        <v>99.78</v>
      </c>
      <c r="T19" s="6" t="s">
        <v>87</v>
      </c>
      <c r="U19" s="6" t="s">
        <v>80</v>
      </c>
      <c r="V19" s="6">
        <v>0.6</v>
      </c>
      <c r="W19" s="6" t="s">
        <v>110</v>
      </c>
      <c r="X19" s="6">
        <v>475</v>
      </c>
      <c r="Y19" s="6" t="s">
        <v>110</v>
      </c>
      <c r="Z19" s="6">
        <v>4.8499999999999996</v>
      </c>
      <c r="AA19" s="7" t="s">
        <v>110</v>
      </c>
      <c r="AB19" s="6" t="s">
        <v>80</v>
      </c>
      <c r="AC19" s="6">
        <v>3</v>
      </c>
      <c r="AD19" s="6">
        <v>10</v>
      </c>
      <c r="AE19" s="6">
        <v>13.8</v>
      </c>
      <c r="AF19" s="6">
        <v>33</v>
      </c>
      <c r="AG19" s="6">
        <v>20.6</v>
      </c>
      <c r="AH19" s="6" t="s">
        <v>78</v>
      </c>
      <c r="AI19" s="6">
        <v>4.5999999999999996</v>
      </c>
      <c r="AJ19" s="6">
        <v>1.2E-2</v>
      </c>
      <c r="AL19" s="6">
        <v>20</v>
      </c>
      <c r="AM19" s="6" t="s">
        <v>82</v>
      </c>
      <c r="AN19" s="6">
        <v>29.5</v>
      </c>
      <c r="AO19" s="6">
        <v>4</v>
      </c>
      <c r="AP19" s="6">
        <v>28</v>
      </c>
      <c r="AQ19" s="6">
        <v>356</v>
      </c>
      <c r="AR19" s="6" t="s">
        <v>87</v>
      </c>
      <c r="AS19" s="6" t="s">
        <v>110</v>
      </c>
      <c r="AT19" s="6">
        <v>1</v>
      </c>
      <c r="AU19" s="6">
        <v>0.6</v>
      </c>
      <c r="AV19" s="6">
        <v>3</v>
      </c>
      <c r="AW19" s="6">
        <v>79.599999999999994</v>
      </c>
      <c r="AX19" s="6">
        <v>3</v>
      </c>
      <c r="AY19" s="6">
        <v>0.1</v>
      </c>
      <c r="AZ19" s="6">
        <v>18.45</v>
      </c>
      <c r="BA19" s="6">
        <v>7.0000000000000007E-2</v>
      </c>
      <c r="BB19" s="6">
        <v>3.1</v>
      </c>
      <c r="BC19" s="6">
        <v>19</v>
      </c>
      <c r="BD19" s="6">
        <v>2</v>
      </c>
      <c r="BE19" s="6">
        <v>22.9</v>
      </c>
      <c r="BF19" s="6">
        <v>159</v>
      </c>
      <c r="BG19" s="6">
        <v>34</v>
      </c>
      <c r="BH19" s="6">
        <v>32.5</v>
      </c>
      <c r="BI19" s="6">
        <v>65.900000000000006</v>
      </c>
      <c r="BJ19" s="6">
        <v>7.5</v>
      </c>
      <c r="BK19" s="6">
        <v>27.3</v>
      </c>
      <c r="BL19" s="6">
        <v>5.62</v>
      </c>
      <c r="BM19" s="6">
        <v>0.67</v>
      </c>
      <c r="BN19" s="6">
        <v>4.53</v>
      </c>
      <c r="BO19" s="6">
        <v>0.73</v>
      </c>
      <c r="BP19" s="6">
        <v>3.97</v>
      </c>
      <c r="BQ19" s="6">
        <v>0.81</v>
      </c>
      <c r="BR19" s="6">
        <v>2.27</v>
      </c>
      <c r="BS19" s="6">
        <v>0.33</v>
      </c>
      <c r="BT19" s="6">
        <v>2.4</v>
      </c>
      <c r="BU19" s="6">
        <v>0.38</v>
      </c>
      <c r="BV19" s="6">
        <f t="shared" si="5"/>
        <v>154.91000000000003</v>
      </c>
      <c r="BW19" s="12">
        <f t="shared" si="1"/>
        <v>52.4</v>
      </c>
      <c r="BX19" s="12">
        <f t="shared" si="2"/>
        <v>152.30000000000001</v>
      </c>
    </row>
    <row r="20" spans="1:95" s="6" customFormat="1" ht="14.25" customHeight="1" x14ac:dyDescent="0.2">
      <c r="A20" s="9" t="s">
        <v>102</v>
      </c>
      <c r="B20" s="10">
        <v>34.359555399999998</v>
      </c>
      <c r="C20" s="10">
        <v>-106.7375136</v>
      </c>
      <c r="D20" s="7" t="s">
        <v>109</v>
      </c>
      <c r="E20" s="6">
        <v>73.2</v>
      </c>
      <c r="F20" s="6">
        <v>0.2</v>
      </c>
      <c r="G20" s="6">
        <v>13.96</v>
      </c>
      <c r="H20" s="6">
        <v>1.52</v>
      </c>
      <c r="I20" s="6">
        <v>0.02</v>
      </c>
      <c r="J20" s="6">
        <v>0.61</v>
      </c>
      <c r="K20" s="6">
        <v>0.25</v>
      </c>
      <c r="L20" s="6">
        <v>3.63</v>
      </c>
      <c r="M20" s="6">
        <v>5.77</v>
      </c>
      <c r="N20" s="6">
        <v>0.1</v>
      </c>
      <c r="O20" s="6">
        <v>0.66</v>
      </c>
      <c r="P20" s="6" t="s">
        <v>110</v>
      </c>
      <c r="Q20" s="6" t="s">
        <v>84</v>
      </c>
      <c r="R20" s="6">
        <v>0.02</v>
      </c>
      <c r="S20" s="7">
        <v>99.919999999999987</v>
      </c>
      <c r="T20" s="6" t="s">
        <v>87</v>
      </c>
      <c r="U20" s="6" t="s">
        <v>80</v>
      </c>
      <c r="V20" s="6">
        <v>0.7</v>
      </c>
      <c r="W20" s="6" t="s">
        <v>110</v>
      </c>
      <c r="X20" s="6">
        <v>557</v>
      </c>
      <c r="Y20" s="6" t="s">
        <v>110</v>
      </c>
      <c r="Z20" s="6">
        <v>0.17</v>
      </c>
      <c r="AA20" s="7" t="s">
        <v>110</v>
      </c>
      <c r="AB20" s="6" t="s">
        <v>80</v>
      </c>
      <c r="AC20" s="6">
        <v>2</v>
      </c>
      <c r="AD20" s="6">
        <v>20</v>
      </c>
      <c r="AE20" s="6">
        <v>7.01</v>
      </c>
      <c r="AF20" s="6">
        <v>4</v>
      </c>
      <c r="AG20" s="6">
        <v>15.9</v>
      </c>
      <c r="AH20" s="6" t="s">
        <v>78</v>
      </c>
      <c r="AI20" s="6">
        <v>4.4000000000000004</v>
      </c>
      <c r="AJ20" s="6">
        <v>1.4999999999999999E-2</v>
      </c>
      <c r="AL20" s="6">
        <v>10</v>
      </c>
      <c r="AM20" s="6" t="s">
        <v>82</v>
      </c>
      <c r="AN20" s="6">
        <v>26.8</v>
      </c>
      <c r="AO20" s="6">
        <v>6</v>
      </c>
      <c r="AP20" s="6">
        <v>20</v>
      </c>
      <c r="AQ20" s="6">
        <v>307</v>
      </c>
      <c r="AR20" s="6" t="s">
        <v>87</v>
      </c>
      <c r="AS20" s="6" t="s">
        <v>110</v>
      </c>
      <c r="AT20" s="6">
        <v>0.9</v>
      </c>
      <c r="AU20" s="6">
        <v>0.4</v>
      </c>
      <c r="AV20" s="6">
        <v>2</v>
      </c>
      <c r="AW20" s="6">
        <v>53.7</v>
      </c>
      <c r="AX20" s="6">
        <v>3.3</v>
      </c>
      <c r="AY20" s="6">
        <v>0.01</v>
      </c>
      <c r="AZ20" s="6">
        <v>19.649999999999999</v>
      </c>
      <c r="BA20" s="6">
        <v>0.03</v>
      </c>
      <c r="BB20" s="6">
        <v>1.95</v>
      </c>
      <c r="BC20" s="6">
        <v>16</v>
      </c>
      <c r="BD20" s="6">
        <v>2</v>
      </c>
      <c r="BE20" s="6">
        <v>16.2</v>
      </c>
      <c r="BF20" s="6">
        <v>139</v>
      </c>
      <c r="BG20" s="6">
        <v>15</v>
      </c>
      <c r="BH20" s="6">
        <v>23.9</v>
      </c>
      <c r="BI20" s="6">
        <v>56.8</v>
      </c>
      <c r="BJ20" s="6">
        <v>6.02</v>
      </c>
      <c r="BK20" s="6">
        <v>21.3</v>
      </c>
      <c r="BL20" s="6">
        <v>4.97</v>
      </c>
      <c r="BM20" s="6">
        <v>0.56999999999999995</v>
      </c>
      <c r="BN20" s="6">
        <v>3.58</v>
      </c>
      <c r="BO20" s="6">
        <v>0.56999999999999995</v>
      </c>
      <c r="BP20" s="6">
        <v>2.91</v>
      </c>
      <c r="BQ20" s="6">
        <v>0.6</v>
      </c>
      <c r="BR20" s="6">
        <v>1.7</v>
      </c>
      <c r="BS20" s="6">
        <v>0.26</v>
      </c>
      <c r="BT20" s="6">
        <v>2.12</v>
      </c>
      <c r="BU20" s="6">
        <v>0.33</v>
      </c>
      <c r="BV20" s="6">
        <f t="shared" si="5"/>
        <v>125.62999999999997</v>
      </c>
      <c r="BW20" s="12">
        <f t="shared" si="1"/>
        <v>43</v>
      </c>
      <c r="BX20" s="12">
        <f t="shared" si="2"/>
        <v>114.8</v>
      </c>
    </row>
    <row r="21" spans="1:95" s="6" customFormat="1" ht="14.25" customHeight="1" x14ac:dyDescent="0.2">
      <c r="A21" s="9" t="s">
        <v>103</v>
      </c>
      <c r="B21" s="10" t="s">
        <v>110</v>
      </c>
      <c r="C21" s="10" t="s">
        <v>110</v>
      </c>
      <c r="D21" s="7" t="s">
        <v>104</v>
      </c>
      <c r="E21" s="6">
        <v>68.5</v>
      </c>
      <c r="F21" s="6">
        <v>0.39</v>
      </c>
      <c r="G21" s="6">
        <v>15.4</v>
      </c>
      <c r="H21" s="6">
        <v>2.92</v>
      </c>
      <c r="I21" s="6" t="s">
        <v>110</v>
      </c>
      <c r="J21" s="6">
        <v>1.6</v>
      </c>
      <c r="K21" s="6">
        <v>2.58</v>
      </c>
      <c r="L21" s="6">
        <v>4</v>
      </c>
      <c r="M21" s="6">
        <v>4.1900000000000004</v>
      </c>
      <c r="N21" s="6" t="s">
        <v>110</v>
      </c>
      <c r="O21" s="6" t="s">
        <v>110</v>
      </c>
      <c r="P21" s="6" t="s">
        <v>110</v>
      </c>
      <c r="Q21" s="6" t="s">
        <v>110</v>
      </c>
      <c r="R21" s="6" t="s">
        <v>110</v>
      </c>
      <c r="S21" s="7">
        <v>99.58</v>
      </c>
      <c r="T21" s="6" t="s">
        <v>110</v>
      </c>
      <c r="U21" s="6" t="s">
        <v>110</v>
      </c>
      <c r="V21" s="6" t="s">
        <v>110</v>
      </c>
      <c r="W21" s="6" t="s">
        <v>110</v>
      </c>
      <c r="X21" s="6">
        <v>597</v>
      </c>
      <c r="Y21" s="6" t="s">
        <v>110</v>
      </c>
      <c r="Z21" s="7" t="s">
        <v>110</v>
      </c>
      <c r="AA21" s="7" t="s">
        <v>110</v>
      </c>
      <c r="AB21" s="7" t="s">
        <v>110</v>
      </c>
      <c r="AC21" s="7" t="s">
        <v>110</v>
      </c>
      <c r="AD21" s="6">
        <v>22</v>
      </c>
      <c r="AE21" s="6">
        <v>8.8000000000000007</v>
      </c>
      <c r="AF21" s="6" t="s">
        <v>110</v>
      </c>
      <c r="AG21" s="6" t="s">
        <v>110</v>
      </c>
      <c r="AH21" s="6" t="s">
        <v>110</v>
      </c>
      <c r="AI21" s="6" t="s">
        <v>110</v>
      </c>
      <c r="AJ21" s="6" t="s">
        <v>110</v>
      </c>
      <c r="AK21" s="6" t="s">
        <v>110</v>
      </c>
      <c r="AL21" s="6" t="s">
        <v>110</v>
      </c>
      <c r="AM21" s="6" t="s">
        <v>110</v>
      </c>
      <c r="AN21" s="6" t="s">
        <v>110</v>
      </c>
      <c r="AO21" s="6" t="s">
        <v>110</v>
      </c>
      <c r="AP21" s="6" t="s">
        <v>110</v>
      </c>
      <c r="AQ21" s="6">
        <v>191</v>
      </c>
      <c r="AR21" s="6" t="s">
        <v>110</v>
      </c>
      <c r="AS21" s="6" t="s">
        <v>110</v>
      </c>
      <c r="AT21" s="6" t="s">
        <v>110</v>
      </c>
      <c r="AU21" s="6" t="s">
        <v>110</v>
      </c>
      <c r="AV21" s="6" t="s">
        <v>110</v>
      </c>
      <c r="AW21" s="6">
        <v>342</v>
      </c>
      <c r="AX21" s="6" t="s">
        <v>110</v>
      </c>
      <c r="AY21" s="6" t="s">
        <v>110</v>
      </c>
      <c r="AZ21" s="6" t="s">
        <v>110</v>
      </c>
      <c r="BA21" s="6" t="s">
        <v>110</v>
      </c>
      <c r="BB21" s="6" t="s">
        <v>110</v>
      </c>
      <c r="BC21" s="6" t="s">
        <v>110</v>
      </c>
      <c r="BD21" s="6" t="s">
        <v>110</v>
      </c>
      <c r="BE21" s="6" t="s">
        <v>110</v>
      </c>
      <c r="BF21" s="6">
        <v>131</v>
      </c>
      <c r="BG21" s="6" t="s">
        <v>110</v>
      </c>
      <c r="BH21" s="6">
        <v>44</v>
      </c>
      <c r="BI21" s="6">
        <v>98</v>
      </c>
      <c r="BJ21" s="6" t="s">
        <v>110</v>
      </c>
      <c r="BK21" s="6" t="s">
        <v>110</v>
      </c>
      <c r="BL21" s="6">
        <v>6.7</v>
      </c>
      <c r="BM21" s="6">
        <v>0.78</v>
      </c>
      <c r="BN21" s="6" t="s">
        <v>110</v>
      </c>
      <c r="BO21" s="6">
        <v>0.68</v>
      </c>
      <c r="BP21" s="6" t="s">
        <v>110</v>
      </c>
      <c r="BQ21" s="6" t="s">
        <v>110</v>
      </c>
      <c r="BR21" s="6" t="s">
        <v>110</v>
      </c>
      <c r="BS21" s="6" t="s">
        <v>110</v>
      </c>
      <c r="BT21" s="6">
        <v>1.6</v>
      </c>
      <c r="BU21" s="6">
        <v>0.28999999999999998</v>
      </c>
      <c r="BV21" s="6">
        <f t="shared" si="5"/>
        <v>152.04999999999998</v>
      </c>
      <c r="BW21" s="12" t="s">
        <v>110</v>
      </c>
      <c r="BX21" s="12" t="s">
        <v>110</v>
      </c>
    </row>
    <row r="22" spans="1:95" s="6" customFormat="1" ht="14.25" customHeight="1" x14ac:dyDescent="0.2">
      <c r="A22" s="9" t="s">
        <v>104</v>
      </c>
      <c r="B22" s="10" t="s">
        <v>110</v>
      </c>
      <c r="C22" s="10" t="s">
        <v>110</v>
      </c>
      <c r="D22" s="7" t="s">
        <v>104</v>
      </c>
      <c r="E22" s="6">
        <v>74.900000000000006</v>
      </c>
      <c r="F22" s="6">
        <v>0.24</v>
      </c>
      <c r="G22" s="6">
        <v>12</v>
      </c>
      <c r="H22" s="6">
        <v>2.75</v>
      </c>
      <c r="I22" s="6" t="s">
        <v>110</v>
      </c>
      <c r="J22" s="6">
        <v>0.08</v>
      </c>
      <c r="K22" s="6">
        <v>0.84</v>
      </c>
      <c r="L22" s="6">
        <v>4.37</v>
      </c>
      <c r="M22" s="6">
        <v>4.2699999999999996</v>
      </c>
      <c r="N22" s="6" t="s">
        <v>110</v>
      </c>
      <c r="O22" s="6" t="s">
        <v>110</v>
      </c>
      <c r="P22" s="6" t="s">
        <v>110</v>
      </c>
      <c r="Q22" s="6" t="s">
        <v>110</v>
      </c>
      <c r="R22" s="6" t="s">
        <v>110</v>
      </c>
      <c r="S22" s="7">
        <v>99.45</v>
      </c>
      <c r="T22" s="6" t="s">
        <v>110</v>
      </c>
      <c r="U22" s="6" t="s">
        <v>110</v>
      </c>
      <c r="V22" s="6" t="s">
        <v>110</v>
      </c>
      <c r="W22" s="6" t="s">
        <v>110</v>
      </c>
      <c r="X22" s="6">
        <v>1035</v>
      </c>
      <c r="Y22" s="6" t="s">
        <v>110</v>
      </c>
      <c r="Z22" s="7" t="s">
        <v>110</v>
      </c>
      <c r="AA22" s="7" t="s">
        <v>110</v>
      </c>
      <c r="AB22" s="7" t="s">
        <v>110</v>
      </c>
      <c r="AC22" s="7" t="s">
        <v>110</v>
      </c>
      <c r="AD22" s="6">
        <v>2</v>
      </c>
      <c r="AE22" s="6">
        <v>2.6</v>
      </c>
      <c r="AF22" s="6" t="s">
        <v>110</v>
      </c>
      <c r="AG22" s="6" t="s">
        <v>110</v>
      </c>
      <c r="AH22" s="6" t="s">
        <v>110</v>
      </c>
      <c r="AI22" s="6" t="s">
        <v>110</v>
      </c>
      <c r="AJ22" s="6" t="s">
        <v>110</v>
      </c>
      <c r="AK22" s="6" t="s">
        <v>110</v>
      </c>
      <c r="AL22" s="6" t="s">
        <v>110</v>
      </c>
      <c r="AM22" s="6" t="s">
        <v>110</v>
      </c>
      <c r="AN22" s="6" t="s">
        <v>110</v>
      </c>
      <c r="AO22" s="6" t="s">
        <v>110</v>
      </c>
      <c r="AP22" s="6" t="s">
        <v>110</v>
      </c>
      <c r="AQ22" s="6">
        <v>135</v>
      </c>
      <c r="AR22" s="6" t="s">
        <v>110</v>
      </c>
      <c r="AS22" s="6" t="s">
        <v>110</v>
      </c>
      <c r="AT22" s="6" t="s">
        <v>110</v>
      </c>
      <c r="AU22" s="6" t="s">
        <v>110</v>
      </c>
      <c r="AV22" s="6" t="s">
        <v>110</v>
      </c>
      <c r="AW22" s="6">
        <v>63</v>
      </c>
      <c r="AX22" s="6" t="s">
        <v>110</v>
      </c>
      <c r="AY22" s="6" t="s">
        <v>110</v>
      </c>
      <c r="AZ22" s="6" t="s">
        <v>110</v>
      </c>
      <c r="BA22" s="6" t="s">
        <v>110</v>
      </c>
      <c r="BB22" s="6" t="s">
        <v>110</v>
      </c>
      <c r="BC22" s="6" t="s">
        <v>110</v>
      </c>
      <c r="BD22" s="6" t="s">
        <v>110</v>
      </c>
      <c r="BE22" s="6" t="s">
        <v>110</v>
      </c>
      <c r="BF22" s="6" t="s">
        <v>110</v>
      </c>
      <c r="BG22" s="6" t="s">
        <v>110</v>
      </c>
      <c r="BH22" s="6">
        <v>70</v>
      </c>
      <c r="BI22" s="6">
        <v>170</v>
      </c>
      <c r="BJ22" s="6" t="s">
        <v>110</v>
      </c>
      <c r="BK22" s="6" t="s">
        <v>110</v>
      </c>
      <c r="BL22" s="6">
        <v>21</v>
      </c>
      <c r="BM22" s="6">
        <v>3.1</v>
      </c>
      <c r="BN22" s="6" t="s">
        <v>110</v>
      </c>
      <c r="BO22" s="6">
        <v>4</v>
      </c>
      <c r="BP22" s="6" t="s">
        <v>110</v>
      </c>
      <c r="BQ22" s="6" t="s">
        <v>110</v>
      </c>
      <c r="BR22" s="6" t="s">
        <v>110</v>
      </c>
      <c r="BS22" s="6" t="s">
        <v>110</v>
      </c>
      <c r="BT22" s="6">
        <v>12</v>
      </c>
      <c r="BU22" s="6">
        <v>1.9</v>
      </c>
      <c r="BV22" s="6">
        <f t="shared" si="5"/>
        <v>282</v>
      </c>
      <c r="BW22" s="12" t="s">
        <v>110</v>
      </c>
      <c r="BX22" s="12" t="s">
        <v>110</v>
      </c>
      <c r="CQ22" s="11"/>
    </row>
    <row r="23" spans="1:95" s="4" customFormat="1" ht="14.25" customHeight="1" x14ac:dyDescent="0.2">
      <c r="A23" s="2" t="s">
        <v>105</v>
      </c>
      <c r="B23" s="3" t="s">
        <v>110</v>
      </c>
      <c r="C23" s="3" t="s">
        <v>110</v>
      </c>
      <c r="D23" s="1" t="s">
        <v>104</v>
      </c>
      <c r="E23" s="4">
        <v>75.099999999999994</v>
      </c>
      <c r="F23" s="4">
        <v>0.22</v>
      </c>
      <c r="G23" s="4">
        <v>13.4</v>
      </c>
      <c r="H23" s="4">
        <v>1.2</v>
      </c>
      <c r="I23" s="4" t="s">
        <v>110</v>
      </c>
      <c r="J23" s="4">
        <v>7.0000000000000007E-2</v>
      </c>
      <c r="K23" s="4">
        <v>0.64</v>
      </c>
      <c r="L23" s="4">
        <v>4.1900000000000004</v>
      </c>
      <c r="M23" s="4">
        <v>4.72</v>
      </c>
      <c r="N23" s="4" t="s">
        <v>110</v>
      </c>
      <c r="O23" s="4" t="s">
        <v>110</v>
      </c>
      <c r="P23" s="4" t="s">
        <v>110</v>
      </c>
      <c r="Q23" s="4" t="s">
        <v>110</v>
      </c>
      <c r="R23" s="4" t="s">
        <v>110</v>
      </c>
      <c r="S23" s="1">
        <v>99.539999999999992</v>
      </c>
      <c r="T23" s="4" t="s">
        <v>110</v>
      </c>
      <c r="U23" s="4" t="s">
        <v>110</v>
      </c>
      <c r="V23" s="4" t="s">
        <v>110</v>
      </c>
      <c r="W23" s="4" t="s">
        <v>110</v>
      </c>
      <c r="X23" s="4">
        <v>631</v>
      </c>
      <c r="Y23" s="4" t="s">
        <v>110</v>
      </c>
      <c r="Z23" s="1" t="s">
        <v>110</v>
      </c>
      <c r="AA23" s="1" t="s">
        <v>110</v>
      </c>
      <c r="AB23" s="1" t="s">
        <v>110</v>
      </c>
      <c r="AC23" s="1" t="s">
        <v>110</v>
      </c>
      <c r="AD23" s="4">
        <v>4</v>
      </c>
      <c r="AE23" s="4">
        <v>3</v>
      </c>
      <c r="AF23" s="4" t="s">
        <v>110</v>
      </c>
      <c r="AG23" s="4" t="s">
        <v>110</v>
      </c>
      <c r="AH23" s="4" t="s">
        <v>110</v>
      </c>
      <c r="AI23" s="4" t="s">
        <v>110</v>
      </c>
      <c r="AJ23" s="4" t="s">
        <v>110</v>
      </c>
      <c r="AK23" s="4" t="s">
        <v>110</v>
      </c>
      <c r="AL23" s="4" t="s">
        <v>110</v>
      </c>
      <c r="AM23" s="4" t="s">
        <v>110</v>
      </c>
      <c r="AN23" s="4" t="s">
        <v>110</v>
      </c>
      <c r="AO23" s="4" t="s">
        <v>110</v>
      </c>
      <c r="AP23" s="4" t="s">
        <v>110</v>
      </c>
      <c r="AQ23" s="4">
        <v>223</v>
      </c>
      <c r="AR23" s="4" t="s">
        <v>110</v>
      </c>
      <c r="AS23" s="4" t="s">
        <v>110</v>
      </c>
      <c r="AT23" s="4" t="s">
        <v>110</v>
      </c>
      <c r="AU23" s="4" t="s">
        <v>110</v>
      </c>
      <c r="AV23" s="4" t="s">
        <v>110</v>
      </c>
      <c r="AW23" s="4">
        <v>24</v>
      </c>
      <c r="AX23" s="4" t="s">
        <v>110</v>
      </c>
      <c r="AY23" s="4" t="s">
        <v>110</v>
      </c>
      <c r="AZ23" s="4" t="s">
        <v>110</v>
      </c>
      <c r="BA23" s="4" t="s">
        <v>110</v>
      </c>
      <c r="BB23" s="4" t="s">
        <v>110</v>
      </c>
      <c r="BC23" s="4" t="s">
        <v>110</v>
      </c>
      <c r="BD23" s="4" t="s">
        <v>110</v>
      </c>
      <c r="BE23" s="4" t="s">
        <v>110</v>
      </c>
      <c r="BF23" s="4" t="s">
        <v>110</v>
      </c>
      <c r="BG23" s="4" t="s">
        <v>110</v>
      </c>
      <c r="BH23" s="4">
        <v>52</v>
      </c>
      <c r="BI23" s="4">
        <v>141</v>
      </c>
      <c r="BJ23" s="4" t="s">
        <v>110</v>
      </c>
      <c r="BK23" s="4" t="s">
        <v>110</v>
      </c>
      <c r="BL23" s="4">
        <v>18</v>
      </c>
      <c r="BM23" s="4">
        <v>2.4</v>
      </c>
      <c r="BN23" s="4" t="s">
        <v>110</v>
      </c>
      <c r="BO23" s="4">
        <v>2.8</v>
      </c>
      <c r="BP23" s="4" t="s">
        <v>110</v>
      </c>
      <c r="BQ23" s="4" t="s">
        <v>110</v>
      </c>
      <c r="BR23" s="4" t="s">
        <v>110</v>
      </c>
      <c r="BS23" s="4" t="s">
        <v>110</v>
      </c>
      <c r="BT23" s="4">
        <v>11</v>
      </c>
      <c r="BU23" s="4">
        <v>1.8</v>
      </c>
      <c r="BV23" s="4">
        <f t="shared" si="5"/>
        <v>229.00000000000003</v>
      </c>
      <c r="BW23" s="12" t="s">
        <v>110</v>
      </c>
      <c r="BX23" s="12" t="s">
        <v>110</v>
      </c>
      <c r="CQ23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Geochemistry</vt:lpstr>
    </vt:vector>
  </TitlesOfParts>
  <Company>NMT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</dc:creator>
  <cp:lastModifiedBy>Dietz, Haley Mae</cp:lastModifiedBy>
  <cp:lastPrinted>2022-02-02T22:27:08Z</cp:lastPrinted>
  <dcterms:created xsi:type="dcterms:W3CDTF">2021-02-24T18:34:15Z</dcterms:created>
  <dcterms:modified xsi:type="dcterms:W3CDTF">2022-05-03T23:36:01Z</dcterms:modified>
</cp:coreProperties>
</file>