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ger.NMBGMR\Desktop\ginger_data\Documents\EPISYENITES\NMGS22\"/>
    </mc:Choice>
  </mc:AlternateContent>
  <bookViews>
    <workbookView xWindow="0" yWindow="0" windowWidth="18940" windowHeight="5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34" i="1" l="1"/>
  <c r="AF34" i="1"/>
  <c r="CN33" i="1"/>
  <c r="AF33" i="1"/>
  <c r="CN32" i="1"/>
  <c r="AF32" i="1"/>
  <c r="CN31" i="1"/>
  <c r="AF31" i="1"/>
  <c r="CN30" i="1"/>
  <c r="AF30" i="1"/>
  <c r="CN29" i="1"/>
  <c r="AF29" i="1"/>
  <c r="AF28" i="1"/>
  <c r="CN23" i="1"/>
  <c r="AF23" i="1"/>
  <c r="CN22" i="1"/>
  <c r="AF22" i="1"/>
  <c r="CN21" i="1"/>
  <c r="AF21" i="1"/>
  <c r="CN20" i="1"/>
  <c r="AF20" i="1"/>
  <c r="CN19" i="1"/>
  <c r="AF19" i="1"/>
  <c r="CN18" i="1"/>
  <c r="AF18" i="1"/>
  <c r="CN17" i="1"/>
  <c r="AF17" i="1"/>
  <c r="CN16" i="1"/>
  <c r="AF16" i="1"/>
  <c r="CN15" i="1"/>
  <c r="AF15" i="1"/>
  <c r="Q14" i="1"/>
  <c r="AF14" i="1" s="1"/>
  <c r="Q13" i="1"/>
  <c r="AF13" i="1" s="1"/>
  <c r="Q12" i="1"/>
  <c r="AF12" i="1" s="1"/>
  <c r="Q11" i="1"/>
  <c r="AF11" i="1" s="1"/>
  <c r="CN10" i="1"/>
  <c r="Q10" i="1"/>
  <c r="AF10" i="1" s="1"/>
  <c r="CN9" i="1"/>
  <c r="Q9" i="1"/>
  <c r="AF9" i="1" s="1"/>
  <c r="CN8" i="1"/>
  <c r="Q8" i="1"/>
  <c r="AF8" i="1" s="1"/>
  <c r="CN7" i="1"/>
  <c r="Q7" i="1"/>
  <c r="AF7" i="1" s="1"/>
  <c r="CN6" i="1"/>
  <c r="Q6" i="1"/>
  <c r="AF6" i="1" s="1"/>
  <c r="CN5" i="1"/>
  <c r="Q5" i="1"/>
  <c r="AF5" i="1" s="1"/>
  <c r="CN4" i="1"/>
  <c r="Q4" i="1"/>
  <c r="AF4" i="1" s="1"/>
  <c r="CN3" i="1"/>
  <c r="Q3" i="1"/>
  <c r="AF3" i="1" s="1"/>
</calcChain>
</file>

<file path=xl/sharedStrings.xml><?xml version="1.0" encoding="utf-8"?>
<sst xmlns="http://schemas.openxmlformats.org/spreadsheetml/2006/main" count="532" uniqueCount="177">
  <si>
    <t xml:space="preserve">SAMPLE </t>
  </si>
  <si>
    <t>Reference</t>
  </si>
  <si>
    <t>Date collected</t>
  </si>
  <si>
    <t>Date analyzed</t>
  </si>
  <si>
    <t>Chem Lab File No.</t>
  </si>
  <si>
    <t>Lattude</t>
  </si>
  <si>
    <t>Longitude</t>
  </si>
  <si>
    <t>Coordinate system</t>
  </si>
  <si>
    <t>County</t>
  </si>
  <si>
    <t>State</t>
  </si>
  <si>
    <t>lithology</t>
  </si>
  <si>
    <t>methd collected</t>
  </si>
  <si>
    <t>sample source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</si>
  <si>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</si>
  <si>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</si>
  <si>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</si>
  <si>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</si>
  <si>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</si>
  <si>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</si>
  <si>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</si>
  <si>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</si>
  <si>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</si>
  <si>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</si>
  <si>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 xml:space="preserve">LOI </t>
  </si>
  <si>
    <t>F</t>
  </si>
  <si>
    <t>S</t>
  </si>
  <si>
    <r>
      <t>SO</t>
    </r>
    <r>
      <rPr>
        <vertAlign val="subscript"/>
        <sz val="10"/>
        <color theme="1"/>
        <rFont val="Times New Roman"/>
        <family val="1"/>
      </rPr>
      <t>3</t>
    </r>
  </si>
  <si>
    <t>SO4</t>
  </si>
  <si>
    <t>Cl</t>
  </si>
  <si>
    <t>C</t>
  </si>
  <si>
    <t>CO2</t>
  </si>
  <si>
    <t>Total</t>
  </si>
  <si>
    <t>FeO</t>
  </si>
  <si>
    <t>Fe2O3</t>
  </si>
  <si>
    <t>FeO*</t>
  </si>
  <si>
    <t>H2O+</t>
  </si>
  <si>
    <t>H2O-</t>
  </si>
  <si>
    <t>Au</t>
  </si>
  <si>
    <t>Ag</t>
  </si>
  <si>
    <t>As</t>
  </si>
  <si>
    <t>B</t>
  </si>
  <si>
    <t>Ba</t>
  </si>
  <si>
    <t>Be</t>
  </si>
  <si>
    <t>Bi</t>
  </si>
  <si>
    <t>Br</t>
  </si>
  <si>
    <t>Cd</t>
  </si>
  <si>
    <t>Co</t>
  </si>
  <si>
    <t>Cr</t>
  </si>
  <si>
    <t>Cs</t>
  </si>
  <si>
    <t>Cu</t>
  </si>
  <si>
    <t>Ga</t>
  </si>
  <si>
    <t>Ge</t>
  </si>
  <si>
    <t>Hf</t>
  </si>
  <si>
    <t>Hg</t>
  </si>
  <si>
    <t>In</t>
  </si>
  <si>
    <t>Li</t>
  </si>
  <si>
    <t>Mo</t>
  </si>
  <si>
    <t>Nb</t>
  </si>
  <si>
    <t>Ni</t>
  </si>
  <si>
    <t>Pb</t>
  </si>
  <si>
    <t>Rb</t>
  </si>
  <si>
    <t>Re</t>
  </si>
  <si>
    <t>Sb</t>
  </si>
  <si>
    <t>Sc</t>
  </si>
  <si>
    <t>Se</t>
  </si>
  <si>
    <t>Sn</t>
  </si>
  <si>
    <t>Sr</t>
  </si>
  <si>
    <t>Ta</t>
  </si>
  <si>
    <t>Te</t>
  </si>
  <si>
    <t>Th</t>
  </si>
  <si>
    <t>Tl</t>
  </si>
  <si>
    <t>U</t>
  </si>
  <si>
    <t>V</t>
  </si>
  <si>
    <t>W</t>
  </si>
  <si>
    <t>Y</t>
  </si>
  <si>
    <t>Zr</t>
  </si>
  <si>
    <t>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</si>
  <si>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</si>
  <si>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</si>
  <si>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</si>
  <si>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</si>
  <si>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</si>
  <si>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</si>
  <si>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</si>
  <si>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</si>
  <si>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</si>
  <si>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</si>
  <si>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</si>
  <si>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</si>
  <si>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</si>
  <si>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</si>
  <si>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TREE</t>
  </si>
  <si>
    <t>carbonatite</t>
  </si>
  <si>
    <t>NAD27</t>
  </si>
  <si>
    <t>Socorro</t>
  </si>
  <si>
    <t>New Mexico</t>
  </si>
  <si>
    <t>outcrop select</t>
  </si>
  <si>
    <t>Lem305</t>
  </si>
  <si>
    <t>McLemore (1987)</t>
  </si>
  <si>
    <t>prim carb</t>
  </si>
  <si>
    <t>Lem427a</t>
  </si>
  <si>
    <t>Lem427b</t>
  </si>
  <si>
    <t>Lem506</t>
  </si>
  <si>
    <t>replace carb</t>
  </si>
  <si>
    <t>Lem530</t>
  </si>
  <si>
    <t>Lem531a</t>
  </si>
  <si>
    <t>rodberg</t>
  </si>
  <si>
    <t>&lt;0.1</t>
  </si>
  <si>
    <t>Lem531b</t>
  </si>
  <si>
    <t>Lem803a</t>
  </si>
  <si>
    <t>&lt;0.04</t>
  </si>
  <si>
    <t>&lt;0.05</t>
  </si>
  <si>
    <t>&lt;0.01</t>
  </si>
  <si>
    <t>&lt;1</t>
  </si>
  <si>
    <t>&lt;5</t>
  </si>
  <si>
    <t>&lt;15</t>
  </si>
  <si>
    <t>Lem805a</t>
  </si>
  <si>
    <t>Lem806</t>
  </si>
  <si>
    <t>Lem811a</t>
  </si>
  <si>
    <t>NMBGMR data</t>
  </si>
  <si>
    <t>&lt; 5</t>
  </si>
  <si>
    <t>&lt; 0.4</t>
  </si>
  <si>
    <t>&lt; 20</t>
  </si>
  <si>
    <t>Lem1001</t>
  </si>
  <si>
    <t>&lt; 0.01</t>
  </si>
  <si>
    <t>&lt; 2</t>
  </si>
  <si>
    <t>&lt; 0.1</t>
  </si>
  <si>
    <t>Lem1002</t>
  </si>
  <si>
    <t>vein with black fluorite</t>
  </si>
  <si>
    <t>&lt; 0.5</t>
  </si>
  <si>
    <t>&lt; 1</t>
  </si>
  <si>
    <t>Lem1003</t>
  </si>
  <si>
    <t>vein</t>
  </si>
  <si>
    <t>&gt; 100</t>
  </si>
  <si>
    <t>&gt; 1000</t>
  </si>
  <si>
    <t>LEM2000</t>
  </si>
  <si>
    <t>RE15179188</t>
  </si>
  <si>
    <t>&lt;0.5</t>
  </si>
  <si>
    <t>LEM2010</t>
  </si>
  <si>
    <t>RE17166495</t>
  </si>
  <si>
    <t>&lt;0.2</t>
  </si>
  <si>
    <t>LEM2011</t>
  </si>
  <si>
    <t>Lem5010</t>
  </si>
  <si>
    <t>RE20150158</t>
  </si>
  <si>
    <t>&lt;0.005</t>
  </si>
  <si>
    <t>&lt;0.001</t>
  </si>
  <si>
    <t>waste rock</t>
  </si>
  <si>
    <t>Lem5017</t>
  </si>
  <si>
    <t>&lt;10</t>
  </si>
  <si>
    <t>Lem5025</t>
  </si>
  <si>
    <t>80-11-1</t>
  </si>
  <si>
    <t>UC02</t>
  </si>
  <si>
    <t>silicified Ca-carbonatite</t>
  </si>
  <si>
    <t>UC03A</t>
  </si>
  <si>
    <t>&lt; 0.010</t>
  </si>
  <si>
    <t>UC04</t>
  </si>
  <si>
    <t>Si-rich Mg-carbonatite</t>
  </si>
  <si>
    <t>UC07A</t>
  </si>
  <si>
    <t>UC08</t>
  </si>
  <si>
    <t>UC09</t>
  </si>
  <si>
    <t>Si-richMg-carbonatite</t>
  </si>
  <si>
    <t>&lt; 0.05</t>
  </si>
  <si>
    <t>Ackerman et al. (2021)</t>
  </si>
  <si>
    <t>wt%</t>
  </si>
  <si>
    <t>ppm</t>
  </si>
  <si>
    <t>ppb</t>
  </si>
  <si>
    <t>Lem500</t>
  </si>
  <si>
    <t>Lem5020</t>
  </si>
  <si>
    <t>sovite</t>
  </si>
  <si>
    <t>&gt;10000</t>
  </si>
  <si>
    <t>Lem5023</t>
  </si>
  <si>
    <t>Lem5024</t>
  </si>
  <si>
    <t>Lem5026</t>
  </si>
  <si>
    <t>&gt;1000</t>
  </si>
  <si>
    <t>RE21261634</t>
  </si>
  <si>
    <t>single/grab</t>
  </si>
  <si>
    <t>composite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</si>
</sst>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4" fontId="1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1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2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3" sqref="C33"/>
    </sheetView>
  </sheetViews>
  <sheetFormatPr defaultRowHeight="13" x14ac:dyDescent="0.35"/>
  <cols>
    <col min="1" max="1" width="8.7265625" style="1"/>
    <col min="2" max="2" width="13.26953125" style="1" customWidth="1"/>
    <col min="3" max="3" width="8.7265625" style="1"/>
    <col min="4" max="4" width="10.6328125" style="1" customWidth="1"/>
    <col min="5" max="5" width="16" style="1" customWidth="1"/>
    <col min="6" max="6" width="8.7265625" style="1"/>
    <col min="7" max="7" width="11.7265625" style="1" customWidth="1"/>
    <col min="8" max="10" width="8.7265625" style="1"/>
    <col min="11" max="11" width="10.1796875" style="1" customWidth="1"/>
    <col min="12" max="16384" width="8.7265625" style="1"/>
  </cols>
  <sheetData>
    <row r="1" spans="1:92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</row>
    <row r="2" spans="1:92" x14ac:dyDescent="0.35">
      <c r="N2" s="1" t="s">
        <v>163</v>
      </c>
      <c r="O2" s="1" t="s">
        <v>163</v>
      </c>
      <c r="P2" s="1" t="s">
        <v>163</v>
      </c>
      <c r="Q2" s="1" t="s">
        <v>163</v>
      </c>
      <c r="R2" s="1" t="s">
        <v>163</v>
      </c>
      <c r="S2" s="1" t="s">
        <v>163</v>
      </c>
      <c r="T2" s="1" t="s">
        <v>163</v>
      </c>
      <c r="U2" s="1" t="s">
        <v>163</v>
      </c>
      <c r="V2" s="1" t="s">
        <v>163</v>
      </c>
      <c r="W2" s="1" t="s">
        <v>163</v>
      </c>
      <c r="X2" s="1" t="s">
        <v>163</v>
      </c>
      <c r="Y2" s="1" t="s">
        <v>164</v>
      </c>
      <c r="Z2" s="1" t="s">
        <v>163</v>
      </c>
      <c r="AA2" s="1" t="s">
        <v>163</v>
      </c>
      <c r="AB2" s="1" t="s">
        <v>163</v>
      </c>
      <c r="AC2" s="1" t="s">
        <v>163</v>
      </c>
      <c r="AD2" s="1" t="s">
        <v>163</v>
      </c>
      <c r="AE2" s="1" t="s">
        <v>163</v>
      </c>
      <c r="AF2" s="1" t="s">
        <v>163</v>
      </c>
      <c r="AG2" s="1" t="s">
        <v>163</v>
      </c>
      <c r="AH2" s="1" t="s">
        <v>163</v>
      </c>
      <c r="AI2" s="1" t="s">
        <v>163</v>
      </c>
      <c r="AJ2" s="1" t="s">
        <v>163</v>
      </c>
      <c r="AK2" s="1" t="s">
        <v>163</v>
      </c>
      <c r="AL2" s="1" t="s">
        <v>165</v>
      </c>
      <c r="AM2" s="1" t="s">
        <v>164</v>
      </c>
      <c r="AN2" s="1" t="s">
        <v>164</v>
      </c>
      <c r="AO2" s="1" t="s">
        <v>164</v>
      </c>
      <c r="AP2" s="1" t="s">
        <v>164</v>
      </c>
      <c r="AQ2" s="1" t="s">
        <v>164</v>
      </c>
      <c r="AR2" s="1" t="s">
        <v>164</v>
      </c>
      <c r="AS2" s="1" t="s">
        <v>164</v>
      </c>
      <c r="AT2" s="1" t="s">
        <v>164</v>
      </c>
      <c r="AU2" s="1" t="s">
        <v>164</v>
      </c>
      <c r="AV2" s="1" t="s">
        <v>164</v>
      </c>
      <c r="AW2" s="1" t="s">
        <v>164</v>
      </c>
      <c r="AX2" s="1" t="s">
        <v>164</v>
      </c>
      <c r="AY2" s="1" t="s">
        <v>164</v>
      </c>
      <c r="AZ2" s="1" t="s">
        <v>164</v>
      </c>
      <c r="BA2" s="1" t="s">
        <v>164</v>
      </c>
      <c r="BB2" s="1" t="s">
        <v>164</v>
      </c>
      <c r="BC2" s="1" t="s">
        <v>164</v>
      </c>
      <c r="BD2" s="1" t="s">
        <v>164</v>
      </c>
      <c r="BE2" s="1" t="s">
        <v>164</v>
      </c>
      <c r="BF2" s="1" t="s">
        <v>164</v>
      </c>
      <c r="BG2" s="1" t="s">
        <v>164</v>
      </c>
      <c r="BH2" s="1" t="s">
        <v>164</v>
      </c>
      <c r="BI2" s="1" t="s">
        <v>164</v>
      </c>
      <c r="BJ2" s="1" t="s">
        <v>164</v>
      </c>
      <c r="BK2" s="1" t="s">
        <v>164</v>
      </c>
      <c r="BL2" s="1" t="s">
        <v>164</v>
      </c>
      <c r="BM2" s="1" t="s">
        <v>164</v>
      </c>
      <c r="BN2" s="1" t="s">
        <v>164</v>
      </c>
      <c r="BO2" s="1" t="s">
        <v>164</v>
      </c>
      <c r="BP2" s="1" t="s">
        <v>164</v>
      </c>
      <c r="BQ2" s="1" t="s">
        <v>164</v>
      </c>
      <c r="BR2" s="1" t="s">
        <v>164</v>
      </c>
      <c r="BS2" s="1" t="s">
        <v>164</v>
      </c>
      <c r="BT2" s="1" t="s">
        <v>164</v>
      </c>
      <c r="BU2" s="1" t="s">
        <v>164</v>
      </c>
      <c r="BV2" s="1" t="s">
        <v>164</v>
      </c>
      <c r="BW2" s="1" t="s">
        <v>164</v>
      </c>
      <c r="BX2" s="1" t="s">
        <v>164</v>
      </c>
      <c r="BY2" s="1" t="s">
        <v>164</v>
      </c>
      <c r="BZ2" s="1" t="s">
        <v>164</v>
      </c>
      <c r="CA2" s="1" t="s">
        <v>164</v>
      </c>
      <c r="CB2" s="1" t="s">
        <v>164</v>
      </c>
      <c r="CC2" s="1" t="s">
        <v>164</v>
      </c>
      <c r="CD2" s="1" t="s">
        <v>164</v>
      </c>
      <c r="CE2" s="1" t="s">
        <v>164</v>
      </c>
      <c r="CF2" s="1" t="s">
        <v>164</v>
      </c>
      <c r="CG2" s="1" t="s">
        <v>164</v>
      </c>
      <c r="CH2" s="1" t="s">
        <v>164</v>
      </c>
      <c r="CI2" s="1" t="s">
        <v>164</v>
      </c>
      <c r="CJ2" s="1" t="s">
        <v>164</v>
      </c>
      <c r="CK2" s="1" t="s">
        <v>164</v>
      </c>
      <c r="CL2" s="1" t="s">
        <v>164</v>
      </c>
      <c r="CM2" s="1" t="s">
        <v>164</v>
      </c>
      <c r="CN2" s="1" t="s">
        <v>164</v>
      </c>
    </row>
    <row r="3" spans="1:92" ht="14.25" customHeight="1" x14ac:dyDescent="0.35">
      <c r="A3" s="1" t="s">
        <v>97</v>
      </c>
      <c r="B3" s="1" t="s">
        <v>98</v>
      </c>
      <c r="C3" s="1">
        <v>1978</v>
      </c>
      <c r="D3" s="2"/>
      <c r="E3" s="1" t="s">
        <v>98</v>
      </c>
      <c r="F3" s="1">
        <v>34.156981199999997</v>
      </c>
      <c r="G3" s="1">
        <v>-106.98845900000001</v>
      </c>
      <c r="H3" s="1" t="s">
        <v>93</v>
      </c>
      <c r="I3" s="1" t="s">
        <v>94</v>
      </c>
      <c r="J3" s="1" t="s">
        <v>95</v>
      </c>
      <c r="K3" s="1" t="s">
        <v>99</v>
      </c>
      <c r="L3" s="1" t="s">
        <v>175</v>
      </c>
      <c r="M3" s="1" t="s">
        <v>96</v>
      </c>
      <c r="N3" s="1">
        <v>21.4</v>
      </c>
      <c r="O3" s="1">
        <v>1.1299999999999999</v>
      </c>
      <c r="P3" s="1">
        <v>4.32</v>
      </c>
      <c r="Q3" s="1">
        <f t="shared" ref="Q3:Q14" si="0">((AG3*1.1)+AH3)</f>
        <v>8.7340000000000018</v>
      </c>
      <c r="R3" s="1">
        <v>0.53</v>
      </c>
      <c r="S3" s="1">
        <v>8.92</v>
      </c>
      <c r="T3" s="1">
        <v>24.5</v>
      </c>
      <c r="U3" s="1">
        <v>0.7</v>
      </c>
      <c r="V3" s="1">
        <v>1.45</v>
      </c>
      <c r="W3" s="1">
        <v>3.26</v>
      </c>
      <c r="X3" s="1">
        <v>4.1900000000000004</v>
      </c>
      <c r="AE3" s="1">
        <v>22.7</v>
      </c>
      <c r="AF3" s="1">
        <f t="shared" ref="AF3:AF14" si="1">SUM(N3:AE3)</f>
        <v>101.83400000000002</v>
      </c>
      <c r="AG3" s="1">
        <v>5.44</v>
      </c>
      <c r="AH3" s="1">
        <v>2.75</v>
      </c>
      <c r="AP3" s="1">
        <v>365</v>
      </c>
      <c r="AU3" s="1">
        <v>42</v>
      </c>
      <c r="AV3" s="1">
        <v>20</v>
      </c>
      <c r="AW3" s="1">
        <v>1</v>
      </c>
      <c r="AX3" s="1">
        <v>20</v>
      </c>
      <c r="BA3" s="1">
        <v>14</v>
      </c>
      <c r="BD3" s="1">
        <v>84</v>
      </c>
      <c r="BF3" s="1">
        <v>400</v>
      </c>
      <c r="BG3" s="1">
        <v>51</v>
      </c>
      <c r="BL3" s="1">
        <v>11</v>
      </c>
      <c r="BO3" s="1">
        <v>244</v>
      </c>
      <c r="BP3" s="1">
        <v>32</v>
      </c>
      <c r="BR3" s="1">
        <v>40</v>
      </c>
      <c r="BT3" s="1">
        <v>2</v>
      </c>
      <c r="BW3" s="1">
        <v>90</v>
      </c>
      <c r="BY3" s="1">
        <v>158</v>
      </c>
      <c r="BZ3" s="1">
        <v>538</v>
      </c>
      <c r="CA3" s="1">
        <v>1008</v>
      </c>
      <c r="CD3" s="1">
        <v>70</v>
      </c>
      <c r="CE3" s="1">
        <v>12</v>
      </c>
      <c r="CG3" s="1">
        <v>5</v>
      </c>
      <c r="CL3" s="1">
        <v>2</v>
      </c>
      <c r="CN3" s="1">
        <f t="shared" ref="CN3:CN5" si="2">SUM(BZ3:CM3)</f>
        <v>1635</v>
      </c>
    </row>
    <row r="4" spans="1:92" ht="14.25" customHeight="1" x14ac:dyDescent="0.35">
      <c r="A4" s="1" t="s">
        <v>100</v>
      </c>
      <c r="B4" s="1" t="s">
        <v>98</v>
      </c>
      <c r="C4" s="1">
        <v>1978</v>
      </c>
      <c r="D4" s="2"/>
      <c r="E4" s="1" t="s">
        <v>98</v>
      </c>
      <c r="F4" s="1">
        <v>34.155706199999997</v>
      </c>
      <c r="G4" s="1">
        <v>-106.98798960000001</v>
      </c>
      <c r="H4" s="1" t="s">
        <v>93</v>
      </c>
      <c r="I4" s="1" t="s">
        <v>94</v>
      </c>
      <c r="J4" s="1" t="s">
        <v>95</v>
      </c>
      <c r="K4" s="1" t="s">
        <v>99</v>
      </c>
      <c r="L4" s="1" t="s">
        <v>175</v>
      </c>
      <c r="M4" s="1" t="s">
        <v>96</v>
      </c>
      <c r="N4" s="1">
        <v>11.2</v>
      </c>
      <c r="O4" s="1">
        <v>0.4</v>
      </c>
      <c r="P4" s="1">
        <v>2.44</v>
      </c>
      <c r="Q4" s="1">
        <f t="shared" si="0"/>
        <v>8.1419999999999995</v>
      </c>
      <c r="R4" s="1">
        <v>0.72</v>
      </c>
      <c r="S4" s="1">
        <v>10.1</v>
      </c>
      <c r="T4" s="1">
        <v>32.5</v>
      </c>
      <c r="U4" s="1">
        <v>0.19</v>
      </c>
      <c r="V4" s="1">
        <v>0.22</v>
      </c>
      <c r="W4" s="1">
        <v>3.72</v>
      </c>
      <c r="X4" s="1">
        <v>1.46</v>
      </c>
      <c r="AE4" s="1">
        <v>29.1</v>
      </c>
      <c r="AF4" s="1">
        <f t="shared" si="1"/>
        <v>100.19199999999998</v>
      </c>
      <c r="AG4" s="1">
        <v>4.22</v>
      </c>
      <c r="AH4" s="1">
        <v>3.5</v>
      </c>
      <c r="AP4" s="1">
        <v>272</v>
      </c>
      <c r="AU4" s="1">
        <v>38</v>
      </c>
      <c r="AV4" s="1">
        <v>10</v>
      </c>
      <c r="AW4" s="1">
        <v>2</v>
      </c>
      <c r="AX4" s="1">
        <v>10</v>
      </c>
      <c r="BA4" s="1">
        <v>13</v>
      </c>
      <c r="BD4" s="1">
        <v>18</v>
      </c>
      <c r="BG4" s="1">
        <v>33</v>
      </c>
      <c r="BL4" s="1">
        <v>9</v>
      </c>
      <c r="BO4" s="1">
        <v>298</v>
      </c>
      <c r="BP4" s="1">
        <v>16</v>
      </c>
      <c r="BR4" s="1">
        <v>23</v>
      </c>
      <c r="BT4" s="1">
        <v>2.5</v>
      </c>
      <c r="BY4" s="1">
        <v>116</v>
      </c>
      <c r="BZ4" s="1">
        <v>661</v>
      </c>
      <c r="CA4" s="1">
        <v>1201</v>
      </c>
      <c r="CD4" s="1">
        <v>62</v>
      </c>
      <c r="CE4" s="1">
        <v>11</v>
      </c>
      <c r="CG4" s="1">
        <v>4</v>
      </c>
      <c r="CL4" s="1">
        <v>5</v>
      </c>
      <c r="CM4" s="1">
        <v>2</v>
      </c>
      <c r="CN4" s="1">
        <f t="shared" si="2"/>
        <v>1946</v>
      </c>
    </row>
    <row r="5" spans="1:92" ht="14.25" customHeight="1" x14ac:dyDescent="0.35">
      <c r="A5" s="1" t="s">
        <v>101</v>
      </c>
      <c r="B5" s="1" t="s">
        <v>98</v>
      </c>
      <c r="C5" s="1">
        <v>1978</v>
      </c>
      <c r="D5" s="2"/>
      <c r="E5" s="1" t="s">
        <v>98</v>
      </c>
      <c r="F5" s="1">
        <v>34.155706199999997</v>
      </c>
      <c r="G5" s="1">
        <v>-106.98798960000001</v>
      </c>
      <c r="H5" s="1" t="s">
        <v>93</v>
      </c>
      <c r="I5" s="1" t="s">
        <v>94</v>
      </c>
      <c r="J5" s="1" t="s">
        <v>95</v>
      </c>
      <c r="K5" s="1" t="s">
        <v>99</v>
      </c>
      <c r="L5" s="1" t="s">
        <v>175</v>
      </c>
      <c r="M5" s="1" t="s">
        <v>96</v>
      </c>
      <c r="N5" s="1">
        <v>11.6</v>
      </c>
      <c r="O5" s="1">
        <v>0.13</v>
      </c>
      <c r="P5" s="1">
        <v>2.14</v>
      </c>
      <c r="Q5" s="1">
        <f t="shared" si="0"/>
        <v>8.2780000000000005</v>
      </c>
      <c r="R5" s="1">
        <v>0.67</v>
      </c>
      <c r="S5" s="1">
        <v>9.67</v>
      </c>
      <c r="T5" s="1">
        <v>30.9</v>
      </c>
      <c r="U5" s="1">
        <v>0.19</v>
      </c>
      <c r="V5" s="1">
        <v>0.47</v>
      </c>
      <c r="W5" s="1">
        <v>3.47</v>
      </c>
      <c r="X5" s="1">
        <v>1.05</v>
      </c>
      <c r="AE5" s="1">
        <v>29</v>
      </c>
      <c r="AF5" s="1">
        <f t="shared" si="1"/>
        <v>97.567999999999998</v>
      </c>
      <c r="AG5" s="1">
        <v>4.28</v>
      </c>
      <c r="AH5" s="1">
        <v>3.57</v>
      </c>
      <c r="AP5" s="1">
        <v>435</v>
      </c>
      <c r="AU5" s="1">
        <v>30</v>
      </c>
      <c r="AV5" s="1">
        <v>24</v>
      </c>
      <c r="AX5" s="1">
        <v>10</v>
      </c>
      <c r="BA5" s="1">
        <v>16</v>
      </c>
      <c r="BD5" s="1">
        <v>20</v>
      </c>
      <c r="BF5" s="1">
        <v>405</v>
      </c>
      <c r="BG5" s="1">
        <v>60</v>
      </c>
      <c r="BL5" s="1">
        <v>9</v>
      </c>
      <c r="BO5" s="1">
        <v>322</v>
      </c>
      <c r="BP5" s="1">
        <v>37</v>
      </c>
      <c r="BR5" s="1">
        <v>74</v>
      </c>
      <c r="BT5" s="1">
        <v>1.6</v>
      </c>
      <c r="BW5" s="1">
        <v>122</v>
      </c>
      <c r="BY5" s="1">
        <v>133</v>
      </c>
      <c r="BZ5" s="1">
        <v>503</v>
      </c>
      <c r="CA5" s="1">
        <v>999</v>
      </c>
      <c r="CD5" s="1">
        <v>76</v>
      </c>
      <c r="CE5" s="1">
        <v>3</v>
      </c>
      <c r="CG5" s="1">
        <v>7</v>
      </c>
      <c r="CL5" s="1">
        <v>5</v>
      </c>
      <c r="CM5" s="1">
        <v>2</v>
      </c>
      <c r="CN5" s="1">
        <f t="shared" si="2"/>
        <v>1595</v>
      </c>
    </row>
    <row r="6" spans="1:92" ht="14.25" customHeight="1" x14ac:dyDescent="0.35">
      <c r="A6" s="1" t="s">
        <v>166</v>
      </c>
      <c r="B6" s="1" t="s">
        <v>98</v>
      </c>
      <c r="C6" s="1">
        <v>1978</v>
      </c>
      <c r="D6" s="2"/>
      <c r="E6" s="1" t="s">
        <v>98</v>
      </c>
      <c r="F6" s="1">
        <v>34.157878400000001</v>
      </c>
      <c r="G6" s="1">
        <v>-106.9890173</v>
      </c>
      <c r="H6" s="1" t="s">
        <v>93</v>
      </c>
      <c r="I6" s="1" t="s">
        <v>94</v>
      </c>
      <c r="J6" s="1" t="s">
        <v>95</v>
      </c>
      <c r="K6" s="1" t="s">
        <v>99</v>
      </c>
      <c r="L6" s="1" t="s">
        <v>175</v>
      </c>
      <c r="M6" s="1" t="s">
        <v>96</v>
      </c>
      <c r="N6" s="1">
        <v>10.9</v>
      </c>
      <c r="O6" s="1">
        <v>0.28000000000000003</v>
      </c>
      <c r="P6" s="1">
        <v>2.61</v>
      </c>
      <c r="Q6" s="1">
        <f t="shared" si="0"/>
        <v>9.5269999999999992</v>
      </c>
      <c r="R6" s="1">
        <v>0.65</v>
      </c>
      <c r="S6" s="1">
        <v>9.5299999999999994</v>
      </c>
      <c r="T6" s="1">
        <v>31.6</v>
      </c>
      <c r="U6" s="1">
        <v>0.41</v>
      </c>
      <c r="V6" s="1">
        <v>0.37</v>
      </c>
      <c r="W6" s="1">
        <v>3.33</v>
      </c>
      <c r="X6" s="1">
        <v>3.45</v>
      </c>
      <c r="AE6" s="1">
        <v>26.3</v>
      </c>
      <c r="AF6" s="1">
        <f t="shared" si="1"/>
        <v>98.957000000000008</v>
      </c>
      <c r="AG6" s="1">
        <v>5.27</v>
      </c>
      <c r="AH6" s="1">
        <v>3.73</v>
      </c>
      <c r="AP6" s="1">
        <v>272</v>
      </c>
      <c r="AU6" s="1">
        <v>34</v>
      </c>
      <c r="AV6" s="1">
        <v>10</v>
      </c>
      <c r="AW6" s="1">
        <v>4</v>
      </c>
      <c r="AX6" s="1">
        <v>13</v>
      </c>
      <c r="BA6" s="1">
        <v>28</v>
      </c>
      <c r="BD6" s="1">
        <v>20</v>
      </c>
      <c r="BF6" s="1">
        <v>391</v>
      </c>
      <c r="BG6" s="1">
        <v>31</v>
      </c>
      <c r="BL6" s="1">
        <v>14</v>
      </c>
      <c r="BO6" s="1">
        <v>323</v>
      </c>
      <c r="BP6" s="1">
        <v>18</v>
      </c>
      <c r="BR6" s="1">
        <v>22</v>
      </c>
      <c r="BT6" s="1">
        <v>3</v>
      </c>
      <c r="BW6" s="1">
        <v>122</v>
      </c>
      <c r="BY6" s="1">
        <v>125</v>
      </c>
      <c r="BZ6" s="1">
        <v>556</v>
      </c>
      <c r="CA6" s="1">
        <v>1112</v>
      </c>
      <c r="CD6" s="1">
        <v>59</v>
      </c>
      <c r="CE6" s="1">
        <v>11</v>
      </c>
      <c r="CG6" s="1">
        <v>5</v>
      </c>
      <c r="CL6" s="1">
        <v>9</v>
      </c>
      <c r="CM6" s="1">
        <v>2</v>
      </c>
      <c r="CN6" s="1">
        <f>SUM(BZ6:CM6)</f>
        <v>1754</v>
      </c>
    </row>
    <row r="7" spans="1:92" ht="14.25" customHeight="1" x14ac:dyDescent="0.35">
      <c r="A7" s="1" t="s">
        <v>102</v>
      </c>
      <c r="B7" s="1" t="s">
        <v>98</v>
      </c>
      <c r="C7" s="1">
        <v>1978</v>
      </c>
      <c r="D7" s="2"/>
      <c r="E7" s="1" t="s">
        <v>98</v>
      </c>
      <c r="H7" s="1" t="s">
        <v>93</v>
      </c>
      <c r="I7" s="1" t="s">
        <v>94</v>
      </c>
      <c r="J7" s="1" t="s">
        <v>95</v>
      </c>
      <c r="K7" s="1" t="s">
        <v>103</v>
      </c>
      <c r="L7" s="1" t="s">
        <v>175</v>
      </c>
      <c r="M7" s="1" t="s">
        <v>96</v>
      </c>
      <c r="N7" s="1">
        <v>19.100000000000001</v>
      </c>
      <c r="O7" s="1">
        <v>0.2</v>
      </c>
      <c r="P7" s="1">
        <v>4.3499999999999996</v>
      </c>
      <c r="Q7" s="1">
        <f t="shared" si="0"/>
        <v>13.898</v>
      </c>
      <c r="R7" s="1">
        <v>0.3</v>
      </c>
      <c r="S7" s="1">
        <v>9.9</v>
      </c>
      <c r="T7" s="1">
        <v>17.8</v>
      </c>
      <c r="U7" s="1">
        <v>1.1299999999999999</v>
      </c>
      <c r="V7" s="1">
        <v>2.2000000000000002</v>
      </c>
      <c r="W7" s="1">
        <v>1.05</v>
      </c>
      <c r="X7" s="1">
        <v>1.47</v>
      </c>
      <c r="AE7" s="1">
        <v>18.100000000000001</v>
      </c>
      <c r="AF7" s="1">
        <f t="shared" si="1"/>
        <v>89.49799999999999</v>
      </c>
      <c r="AG7" s="1">
        <v>7.38</v>
      </c>
      <c r="AH7" s="1">
        <v>5.78</v>
      </c>
      <c r="AP7" s="1">
        <v>1025</v>
      </c>
      <c r="AU7" s="1">
        <v>31</v>
      </c>
      <c r="AV7" s="1">
        <v>64</v>
      </c>
      <c r="AW7" s="1">
        <v>14</v>
      </c>
      <c r="AX7" s="1">
        <v>100</v>
      </c>
      <c r="BA7" s="1">
        <v>22</v>
      </c>
      <c r="BD7" s="1">
        <v>61</v>
      </c>
      <c r="BF7" s="1">
        <v>308</v>
      </c>
      <c r="BG7" s="1">
        <v>183</v>
      </c>
      <c r="BL7" s="1">
        <v>23</v>
      </c>
      <c r="BO7" s="1">
        <v>534</v>
      </c>
      <c r="BP7" s="1">
        <v>16</v>
      </c>
      <c r="BR7" s="1">
        <v>21</v>
      </c>
      <c r="BT7" s="1">
        <v>3.8</v>
      </c>
      <c r="BU7" s="1">
        <v>243</v>
      </c>
      <c r="BY7" s="1">
        <v>154</v>
      </c>
      <c r="BZ7" s="1">
        <v>267</v>
      </c>
      <c r="CA7" s="1">
        <v>535</v>
      </c>
      <c r="CD7" s="1">
        <v>30</v>
      </c>
      <c r="CE7" s="1">
        <v>7</v>
      </c>
      <c r="CG7" s="1">
        <v>3</v>
      </c>
      <c r="CL7" s="1">
        <v>3</v>
      </c>
      <c r="CM7" s="1">
        <v>2</v>
      </c>
      <c r="CN7" s="1">
        <f>SUM(BZ7:CM7)</f>
        <v>847</v>
      </c>
    </row>
    <row r="8" spans="1:92" ht="14.25" customHeight="1" x14ac:dyDescent="0.35">
      <c r="A8" s="1" t="s">
        <v>104</v>
      </c>
      <c r="B8" s="1" t="s">
        <v>98</v>
      </c>
      <c r="C8" s="1">
        <v>1978</v>
      </c>
      <c r="D8" s="2"/>
      <c r="E8" s="1" t="s">
        <v>98</v>
      </c>
      <c r="F8" s="1">
        <v>34.162742299999998</v>
      </c>
      <c r="G8" s="1">
        <v>-106.9892117</v>
      </c>
      <c r="H8" s="1" t="s">
        <v>93</v>
      </c>
      <c r="I8" s="1" t="s">
        <v>94</v>
      </c>
      <c r="J8" s="1" t="s">
        <v>95</v>
      </c>
      <c r="K8" s="1" t="s">
        <v>103</v>
      </c>
      <c r="L8" s="1" t="s">
        <v>175</v>
      </c>
      <c r="M8" s="1" t="s">
        <v>96</v>
      </c>
      <c r="N8" s="1">
        <v>27.9</v>
      </c>
      <c r="O8" s="1">
        <v>1.29</v>
      </c>
      <c r="P8" s="1">
        <v>5.54</v>
      </c>
      <c r="Q8" s="1">
        <f t="shared" si="0"/>
        <v>16.576000000000001</v>
      </c>
      <c r="R8" s="1">
        <v>0.4</v>
      </c>
      <c r="S8" s="1">
        <v>3.7</v>
      </c>
      <c r="T8" s="1">
        <v>17.5</v>
      </c>
      <c r="U8" s="1">
        <v>0.02</v>
      </c>
      <c r="V8" s="1">
        <v>0.83</v>
      </c>
      <c r="W8" s="1">
        <v>1.54</v>
      </c>
      <c r="X8" s="1">
        <v>3.47</v>
      </c>
      <c r="AE8" s="1">
        <v>17.399999999999999</v>
      </c>
      <c r="AF8" s="1">
        <f t="shared" si="1"/>
        <v>96.165999999999997</v>
      </c>
      <c r="AG8" s="1">
        <v>6.36</v>
      </c>
      <c r="AH8" s="1">
        <v>9.58</v>
      </c>
      <c r="AP8" s="1">
        <v>672</v>
      </c>
      <c r="AU8" s="1">
        <v>97</v>
      </c>
      <c r="AV8" s="1">
        <v>398</v>
      </c>
      <c r="AW8" s="1">
        <v>8</v>
      </c>
      <c r="AX8" s="1">
        <v>26</v>
      </c>
      <c r="BA8" s="1">
        <v>10</v>
      </c>
      <c r="BD8" s="1">
        <v>19</v>
      </c>
      <c r="BF8" s="1">
        <v>245</v>
      </c>
      <c r="BG8" s="1">
        <v>390</v>
      </c>
      <c r="BL8" s="1">
        <v>4</v>
      </c>
      <c r="BO8" s="1">
        <v>177</v>
      </c>
      <c r="BP8" s="1">
        <v>6</v>
      </c>
      <c r="BR8" s="1">
        <v>4</v>
      </c>
      <c r="BT8" s="1">
        <v>9.3000000000000007</v>
      </c>
      <c r="BU8" s="1">
        <v>290</v>
      </c>
      <c r="BW8" s="1">
        <v>85</v>
      </c>
      <c r="BY8" s="1">
        <v>397</v>
      </c>
      <c r="BZ8" s="1">
        <v>114</v>
      </c>
      <c r="CA8" s="1">
        <v>218</v>
      </c>
      <c r="CD8" s="1">
        <v>16</v>
      </c>
      <c r="CE8" s="1">
        <v>4</v>
      </c>
      <c r="CG8" s="1">
        <v>1</v>
      </c>
      <c r="CL8" s="1">
        <v>2</v>
      </c>
      <c r="CM8" s="1">
        <v>0.4</v>
      </c>
      <c r="CN8" s="1">
        <f>SUM(BZ8:CM8)</f>
        <v>355.4</v>
      </c>
    </row>
    <row r="9" spans="1:92" ht="14.25" customHeight="1" x14ac:dyDescent="0.35">
      <c r="A9" s="1" t="s">
        <v>105</v>
      </c>
      <c r="B9" s="1" t="s">
        <v>98</v>
      </c>
      <c r="C9" s="1">
        <v>1978</v>
      </c>
      <c r="D9" s="2"/>
      <c r="E9" s="1" t="s">
        <v>98</v>
      </c>
      <c r="F9" s="1">
        <v>34.162742299999998</v>
      </c>
      <c r="G9" s="1">
        <v>-106.9892117</v>
      </c>
      <c r="H9" s="1" t="s">
        <v>93</v>
      </c>
      <c r="I9" s="1" t="s">
        <v>94</v>
      </c>
      <c r="J9" s="1" t="s">
        <v>95</v>
      </c>
      <c r="K9" s="1" t="s">
        <v>106</v>
      </c>
      <c r="L9" s="1" t="s">
        <v>175</v>
      </c>
      <c r="M9" s="1" t="s">
        <v>96</v>
      </c>
      <c r="N9" s="1">
        <v>3.2</v>
      </c>
      <c r="O9" s="1" t="s">
        <v>107</v>
      </c>
      <c r="P9" s="1">
        <v>0.51</v>
      </c>
      <c r="Q9" s="1">
        <f t="shared" si="0"/>
        <v>15.430000000000001</v>
      </c>
      <c r="R9" s="1">
        <v>0.47</v>
      </c>
      <c r="S9" s="1">
        <v>7.64</v>
      </c>
      <c r="T9" s="1">
        <v>30.2</v>
      </c>
      <c r="U9" s="1">
        <v>0.01</v>
      </c>
      <c r="V9" s="1">
        <v>0.1</v>
      </c>
      <c r="W9" s="1">
        <v>0.06</v>
      </c>
      <c r="X9" s="1">
        <v>4.67</v>
      </c>
      <c r="AE9" s="1">
        <v>36.6</v>
      </c>
      <c r="AF9" s="1">
        <f t="shared" si="1"/>
        <v>98.890000000000015</v>
      </c>
      <c r="AG9" s="1">
        <v>12</v>
      </c>
      <c r="AH9" s="1">
        <v>2.23</v>
      </c>
      <c r="AP9" s="1">
        <v>913</v>
      </c>
      <c r="AU9" s="1">
        <v>56</v>
      </c>
      <c r="AV9" s="1">
        <v>25</v>
      </c>
      <c r="AX9" s="1">
        <v>24</v>
      </c>
      <c r="BA9" s="1">
        <v>1.2</v>
      </c>
      <c r="BD9" s="1">
        <v>7</v>
      </c>
      <c r="BG9" s="1">
        <v>48</v>
      </c>
      <c r="BL9" s="1">
        <v>10</v>
      </c>
      <c r="BO9" s="1">
        <v>136</v>
      </c>
      <c r="BP9" s="1">
        <v>5</v>
      </c>
      <c r="BR9" s="1">
        <v>0.99</v>
      </c>
      <c r="BT9" s="1">
        <v>1.4</v>
      </c>
      <c r="BY9" s="1">
        <v>436</v>
      </c>
      <c r="BZ9" s="1">
        <v>22</v>
      </c>
      <c r="CA9" s="1">
        <v>55</v>
      </c>
      <c r="CD9" s="1">
        <v>12</v>
      </c>
      <c r="CE9" s="1">
        <v>3</v>
      </c>
      <c r="CG9" s="1">
        <v>3</v>
      </c>
      <c r="CL9" s="1">
        <v>9</v>
      </c>
      <c r="CN9" s="1">
        <f>SUM(BZ9:CM9)</f>
        <v>104</v>
      </c>
    </row>
    <row r="10" spans="1:92" ht="14.25" customHeight="1" x14ac:dyDescent="0.35">
      <c r="A10" s="1" t="s">
        <v>108</v>
      </c>
      <c r="B10" s="1" t="s">
        <v>98</v>
      </c>
      <c r="C10" s="1">
        <v>1978</v>
      </c>
      <c r="D10" s="2"/>
      <c r="E10" s="1" t="s">
        <v>98</v>
      </c>
      <c r="F10" s="1">
        <v>34.162742299999998</v>
      </c>
      <c r="G10" s="1">
        <v>-106.9892117</v>
      </c>
      <c r="H10" s="1" t="s">
        <v>93</v>
      </c>
      <c r="I10" s="1" t="s">
        <v>94</v>
      </c>
      <c r="J10" s="1" t="s">
        <v>95</v>
      </c>
      <c r="K10" s="1" t="s">
        <v>106</v>
      </c>
      <c r="L10" s="1" t="s">
        <v>175</v>
      </c>
      <c r="M10" s="1" t="s">
        <v>96</v>
      </c>
      <c r="N10" s="1">
        <v>3.59</v>
      </c>
      <c r="O10" s="1">
        <v>0.46</v>
      </c>
      <c r="P10" s="1">
        <v>0.49</v>
      </c>
      <c r="Q10" s="1">
        <f t="shared" si="0"/>
        <v>16.510000000000002</v>
      </c>
      <c r="R10" s="1">
        <v>0.49</v>
      </c>
      <c r="S10" s="1">
        <v>6.47</v>
      </c>
      <c r="T10" s="1">
        <v>27.1</v>
      </c>
      <c r="U10" s="1">
        <v>0.01</v>
      </c>
      <c r="V10" s="1">
        <v>0.49</v>
      </c>
      <c r="W10" s="1">
        <v>7.0000000000000007E-2</v>
      </c>
      <c r="X10" s="1">
        <v>4.1100000000000003</v>
      </c>
      <c r="AE10" s="1">
        <v>34.799999999999997</v>
      </c>
      <c r="AF10" s="1">
        <f t="shared" si="1"/>
        <v>94.59</v>
      </c>
      <c r="AG10" s="1">
        <v>11.5</v>
      </c>
      <c r="AH10" s="1">
        <v>3.86</v>
      </c>
      <c r="AP10" s="1">
        <v>285</v>
      </c>
      <c r="AU10" s="1">
        <v>52</v>
      </c>
      <c r="AV10" s="1">
        <v>5</v>
      </c>
      <c r="AW10" s="1">
        <v>0.5</v>
      </c>
      <c r="AX10" s="1">
        <v>2</v>
      </c>
      <c r="BD10" s="1">
        <v>7</v>
      </c>
      <c r="BG10" s="1">
        <v>70</v>
      </c>
      <c r="BL10" s="1">
        <v>8</v>
      </c>
      <c r="BO10" s="1">
        <v>123</v>
      </c>
      <c r="BP10" s="1">
        <v>1</v>
      </c>
      <c r="BR10" s="1">
        <v>2</v>
      </c>
      <c r="BT10" s="1">
        <v>1.1000000000000001</v>
      </c>
      <c r="BY10" s="1">
        <v>619</v>
      </c>
      <c r="BZ10" s="1">
        <v>14</v>
      </c>
      <c r="CA10" s="1">
        <v>55</v>
      </c>
      <c r="CD10" s="1">
        <v>12</v>
      </c>
      <c r="CE10" s="1">
        <v>3</v>
      </c>
      <c r="CG10" s="1">
        <v>2</v>
      </c>
      <c r="CL10" s="1">
        <v>8</v>
      </c>
      <c r="CM10" s="1">
        <v>1</v>
      </c>
      <c r="CN10" s="1">
        <f>SUM(BZ10:CM10)</f>
        <v>95</v>
      </c>
    </row>
    <row r="11" spans="1:92" ht="14.25" customHeight="1" x14ac:dyDescent="0.35">
      <c r="A11" s="1" t="s">
        <v>109</v>
      </c>
      <c r="B11" s="1" t="s">
        <v>98</v>
      </c>
      <c r="C11" s="1">
        <v>1980</v>
      </c>
      <c r="D11" s="2"/>
      <c r="E11" s="1" t="s">
        <v>98</v>
      </c>
      <c r="F11" s="1">
        <v>34.187875499999997</v>
      </c>
      <c r="G11" s="1">
        <v>-106.9746902</v>
      </c>
      <c r="H11" s="1" t="s">
        <v>93</v>
      </c>
      <c r="I11" s="1" t="s">
        <v>94</v>
      </c>
      <c r="J11" s="1" t="s">
        <v>95</v>
      </c>
      <c r="K11" s="1" t="s">
        <v>106</v>
      </c>
      <c r="L11" s="1" t="s">
        <v>175</v>
      </c>
      <c r="M11" s="1" t="s">
        <v>96</v>
      </c>
      <c r="N11" s="1">
        <v>18.8</v>
      </c>
      <c r="O11" s="1" t="s">
        <v>110</v>
      </c>
      <c r="P11" s="1" t="s">
        <v>111</v>
      </c>
      <c r="Q11" s="1">
        <f t="shared" si="0"/>
        <v>10.339</v>
      </c>
      <c r="R11" s="1">
        <v>1.48</v>
      </c>
      <c r="S11" s="1">
        <v>9.3699999999999992</v>
      </c>
      <c r="T11" s="1">
        <v>26.4</v>
      </c>
      <c r="U11" s="1">
        <v>0.03</v>
      </c>
      <c r="V11" s="1" t="s">
        <v>112</v>
      </c>
      <c r="W11" s="1" t="s">
        <v>111</v>
      </c>
      <c r="X11" s="1">
        <v>33.5</v>
      </c>
      <c r="AF11" s="1">
        <f t="shared" si="1"/>
        <v>99.919000000000011</v>
      </c>
      <c r="AG11" s="1">
        <v>5.79</v>
      </c>
      <c r="AH11" s="1">
        <v>3.97</v>
      </c>
      <c r="AX11" s="1" t="s">
        <v>113</v>
      </c>
      <c r="BD11" s="1" t="s">
        <v>114</v>
      </c>
      <c r="BG11" s="1" t="s">
        <v>115</v>
      </c>
      <c r="BO11" s="1">
        <v>30</v>
      </c>
      <c r="BT11" s="1">
        <v>2.5</v>
      </c>
      <c r="BY11" s="1">
        <v>30</v>
      </c>
    </row>
    <row r="12" spans="1:92" ht="14.25" customHeight="1" x14ac:dyDescent="0.35">
      <c r="A12" s="1" t="s">
        <v>116</v>
      </c>
      <c r="B12" s="1" t="s">
        <v>98</v>
      </c>
      <c r="C12" s="1">
        <v>1980</v>
      </c>
      <c r="D12" s="2"/>
      <c r="E12" s="1" t="s">
        <v>98</v>
      </c>
      <c r="F12" s="1">
        <v>34.179986599999999</v>
      </c>
      <c r="G12" s="1">
        <v>-106.9778429</v>
      </c>
      <c r="H12" s="1" t="s">
        <v>93</v>
      </c>
      <c r="I12" s="1" t="s">
        <v>94</v>
      </c>
      <c r="J12" s="1" t="s">
        <v>95</v>
      </c>
      <c r="K12" s="1" t="s">
        <v>106</v>
      </c>
      <c r="L12" s="1" t="s">
        <v>175</v>
      </c>
      <c r="M12" s="1" t="s">
        <v>96</v>
      </c>
      <c r="N12" s="1">
        <v>3.49</v>
      </c>
      <c r="O12" s="1">
        <v>0.37</v>
      </c>
      <c r="P12" s="1">
        <v>1.25</v>
      </c>
      <c r="Q12" s="1">
        <f t="shared" si="0"/>
        <v>13.561</v>
      </c>
      <c r="R12" s="1">
        <v>1.03</v>
      </c>
      <c r="S12" s="1">
        <v>3.07</v>
      </c>
      <c r="T12" s="1">
        <v>41.2</v>
      </c>
      <c r="U12" s="1">
        <v>0.01</v>
      </c>
      <c r="V12" s="1" t="s">
        <v>112</v>
      </c>
      <c r="W12" s="1" t="s">
        <v>111</v>
      </c>
      <c r="X12" s="1">
        <v>36.200000000000003</v>
      </c>
      <c r="AF12" s="1">
        <f t="shared" si="1"/>
        <v>100.18100000000001</v>
      </c>
      <c r="AG12" s="1">
        <v>1.51</v>
      </c>
      <c r="AH12" s="1">
        <v>11.9</v>
      </c>
      <c r="AX12" s="1">
        <v>6</v>
      </c>
      <c r="BD12" s="1" t="s">
        <v>114</v>
      </c>
      <c r="BG12" s="1" t="s">
        <v>115</v>
      </c>
      <c r="BO12" s="1">
        <v>70</v>
      </c>
      <c r="BT12" s="1">
        <v>1.7</v>
      </c>
      <c r="BY12" s="1">
        <v>30</v>
      </c>
    </row>
    <row r="13" spans="1:92" ht="14.25" customHeight="1" x14ac:dyDescent="0.35">
      <c r="A13" s="1" t="s">
        <v>117</v>
      </c>
      <c r="B13" s="1" t="s">
        <v>98</v>
      </c>
      <c r="C13" s="1">
        <v>1980</v>
      </c>
      <c r="D13" s="2"/>
      <c r="E13" s="1" t="s">
        <v>98</v>
      </c>
      <c r="F13" s="1">
        <v>34.181367199999997</v>
      </c>
      <c r="G13" s="1">
        <v>-106.9835314</v>
      </c>
      <c r="H13" s="1" t="s">
        <v>93</v>
      </c>
      <c r="I13" s="1" t="s">
        <v>94</v>
      </c>
      <c r="J13" s="1" t="s">
        <v>95</v>
      </c>
      <c r="K13" s="1" t="s">
        <v>106</v>
      </c>
      <c r="L13" s="1" t="s">
        <v>175</v>
      </c>
      <c r="M13" s="1" t="s">
        <v>96</v>
      </c>
      <c r="N13" s="1">
        <v>18.8</v>
      </c>
      <c r="O13" s="1">
        <v>2.13</v>
      </c>
      <c r="P13" s="1">
        <v>3.74</v>
      </c>
      <c r="Q13" s="1">
        <f t="shared" si="0"/>
        <v>14.690999999999999</v>
      </c>
      <c r="R13" s="1">
        <v>0.55000000000000004</v>
      </c>
      <c r="S13" s="1">
        <v>7.01</v>
      </c>
      <c r="T13" s="1">
        <v>24</v>
      </c>
      <c r="U13" s="1">
        <v>0.04</v>
      </c>
      <c r="V13" s="1">
        <v>1.3</v>
      </c>
      <c r="W13" s="1">
        <v>1.06</v>
      </c>
      <c r="X13" s="1">
        <v>25</v>
      </c>
      <c r="AF13" s="1">
        <f t="shared" si="1"/>
        <v>98.320999999999998</v>
      </c>
      <c r="AG13" s="1">
        <v>2.81</v>
      </c>
      <c r="AH13" s="1">
        <v>11.6</v>
      </c>
      <c r="AX13" s="1">
        <v>5</v>
      </c>
      <c r="BD13" s="1" t="s">
        <v>114</v>
      </c>
      <c r="BG13" s="1" t="s">
        <v>115</v>
      </c>
      <c r="BO13" s="1">
        <v>40</v>
      </c>
      <c r="BT13" s="1">
        <v>1.7</v>
      </c>
      <c r="BY13" s="1">
        <v>30</v>
      </c>
    </row>
    <row r="14" spans="1:92" ht="14.25" customHeight="1" x14ac:dyDescent="0.35">
      <c r="A14" s="1" t="s">
        <v>118</v>
      </c>
      <c r="B14" s="1" t="s">
        <v>98</v>
      </c>
      <c r="C14" s="1">
        <v>1980</v>
      </c>
      <c r="D14" s="2"/>
      <c r="E14" s="1" t="s">
        <v>98</v>
      </c>
      <c r="F14" s="1">
        <v>34.1948893</v>
      </c>
      <c r="G14" s="1">
        <v>-106.9700905</v>
      </c>
      <c r="H14" s="1" t="s">
        <v>93</v>
      </c>
      <c r="I14" s="1" t="s">
        <v>94</v>
      </c>
      <c r="J14" s="1" t="s">
        <v>95</v>
      </c>
      <c r="K14" s="1" t="s">
        <v>106</v>
      </c>
      <c r="L14" s="1" t="s">
        <v>175</v>
      </c>
      <c r="M14" s="1" t="s">
        <v>96</v>
      </c>
      <c r="N14" s="1">
        <v>1.77</v>
      </c>
      <c r="O14" s="1">
        <v>0.34</v>
      </c>
      <c r="P14" s="1">
        <v>0.65</v>
      </c>
      <c r="Q14" s="1">
        <f t="shared" si="0"/>
        <v>12.984999999999999</v>
      </c>
      <c r="R14" s="1">
        <v>1.01</v>
      </c>
      <c r="S14" s="1">
        <v>10.199999999999999</v>
      </c>
      <c r="T14" s="1">
        <v>33.6</v>
      </c>
      <c r="U14" s="1">
        <v>0.03</v>
      </c>
      <c r="V14" s="1" t="s">
        <v>112</v>
      </c>
      <c r="W14" s="1">
        <v>0.08</v>
      </c>
      <c r="X14" s="1">
        <v>41</v>
      </c>
      <c r="AF14" s="1">
        <f t="shared" si="1"/>
        <v>101.66499999999999</v>
      </c>
      <c r="AG14" s="1">
        <v>5.35</v>
      </c>
      <c r="AH14" s="1">
        <v>7.1</v>
      </c>
      <c r="AX14" s="1">
        <v>105</v>
      </c>
      <c r="BD14" s="1" t="s">
        <v>114</v>
      </c>
      <c r="BG14" s="1" t="s">
        <v>115</v>
      </c>
      <c r="BO14" s="1">
        <v>30</v>
      </c>
      <c r="BT14" s="1">
        <v>2.5</v>
      </c>
      <c r="BY14" s="1">
        <v>30</v>
      </c>
    </row>
    <row r="15" spans="1:92" ht="14.25" customHeight="1" x14ac:dyDescent="0.35">
      <c r="A15" s="2" t="s">
        <v>123</v>
      </c>
      <c r="B15" s="1" t="s">
        <v>119</v>
      </c>
      <c r="D15" s="2"/>
      <c r="E15" s="2"/>
      <c r="F15" s="1">
        <v>34.157891999999997</v>
      </c>
      <c r="G15" s="1">
        <v>-106.98877</v>
      </c>
      <c r="H15" s="1" t="s">
        <v>93</v>
      </c>
      <c r="I15" s="1" t="s">
        <v>94</v>
      </c>
      <c r="J15" s="1" t="s">
        <v>95</v>
      </c>
      <c r="K15" s="1" t="s">
        <v>99</v>
      </c>
      <c r="L15" s="1" t="s">
        <v>175</v>
      </c>
      <c r="M15" s="1" t="s">
        <v>96</v>
      </c>
      <c r="N15" s="1">
        <v>10.49</v>
      </c>
      <c r="O15" s="1">
        <v>1.77</v>
      </c>
      <c r="P15" s="1">
        <v>1.73</v>
      </c>
      <c r="Q15" s="1">
        <v>11.04</v>
      </c>
      <c r="R15" s="1">
        <v>0.59799999999999998</v>
      </c>
      <c r="S15" s="1">
        <v>7.23</v>
      </c>
      <c r="T15" s="1">
        <v>33.65</v>
      </c>
      <c r="U15" s="1" t="s">
        <v>124</v>
      </c>
      <c r="V15" s="1">
        <v>0.66</v>
      </c>
      <c r="W15" s="1">
        <v>4.6900000000000004</v>
      </c>
      <c r="X15" s="1">
        <v>26.66</v>
      </c>
      <c r="AF15" s="1">
        <f t="shared" ref="AF15:AF23" si="3">SUM(N15:AE15)</f>
        <v>98.518000000000001</v>
      </c>
      <c r="AM15" s="1">
        <v>3.8</v>
      </c>
      <c r="AN15" s="1">
        <v>18</v>
      </c>
      <c r="AP15" s="1">
        <v>1040</v>
      </c>
      <c r="AR15" s="1" t="s">
        <v>121</v>
      </c>
      <c r="AU15" s="1">
        <v>25</v>
      </c>
      <c r="AV15" s="1">
        <v>90</v>
      </c>
      <c r="AW15" s="1">
        <v>0.7</v>
      </c>
      <c r="AX15" s="1">
        <v>20</v>
      </c>
      <c r="AY15" s="1">
        <v>11</v>
      </c>
      <c r="AZ15" s="1">
        <v>1</v>
      </c>
      <c r="BA15" s="1">
        <v>8.9</v>
      </c>
      <c r="BE15" s="1" t="s">
        <v>125</v>
      </c>
      <c r="BF15" s="1">
        <v>128</v>
      </c>
      <c r="BG15" s="1">
        <v>40</v>
      </c>
      <c r="BH15" s="1">
        <v>9</v>
      </c>
      <c r="BI15" s="1">
        <v>17</v>
      </c>
      <c r="BK15" s="1">
        <v>3.2</v>
      </c>
      <c r="BN15" s="1">
        <v>2</v>
      </c>
      <c r="BO15" s="1">
        <v>1130</v>
      </c>
      <c r="BP15" s="1">
        <v>4.5999999999999996</v>
      </c>
      <c r="BR15" s="1">
        <v>26</v>
      </c>
      <c r="BS15" s="1" t="s">
        <v>126</v>
      </c>
      <c r="BT15" s="1">
        <v>8.6999999999999993</v>
      </c>
      <c r="BU15" s="1">
        <v>142</v>
      </c>
      <c r="BW15" s="1">
        <v>72</v>
      </c>
      <c r="BX15" s="1">
        <v>589</v>
      </c>
      <c r="BY15" s="1">
        <v>190</v>
      </c>
      <c r="BZ15" s="1">
        <v>250</v>
      </c>
      <c r="CA15" s="1">
        <v>539</v>
      </c>
      <c r="CB15" s="1">
        <v>67.400000000000006</v>
      </c>
      <c r="CC15" s="1">
        <v>271</v>
      </c>
      <c r="CD15" s="1">
        <v>49.5</v>
      </c>
      <c r="CE15" s="1">
        <v>13.9</v>
      </c>
      <c r="CF15" s="1">
        <v>38.200000000000003</v>
      </c>
      <c r="CG15" s="1">
        <v>4.4000000000000004</v>
      </c>
      <c r="CH15" s="1">
        <v>19.7</v>
      </c>
      <c r="CI15" s="1">
        <v>3</v>
      </c>
      <c r="CJ15" s="1">
        <v>6.9</v>
      </c>
      <c r="CK15" s="1">
        <v>0.79</v>
      </c>
      <c r="CL15" s="1">
        <v>4.4000000000000004</v>
      </c>
      <c r="CM15" s="1">
        <v>0.56999999999999995</v>
      </c>
      <c r="CN15" s="1">
        <f t="shared" ref="CN15:CN17" si="4">SUM(BZ15:CM15)</f>
        <v>1268.7600000000004</v>
      </c>
    </row>
    <row r="16" spans="1:92" ht="14.25" customHeight="1" x14ac:dyDescent="0.35">
      <c r="A16" s="2" t="s">
        <v>127</v>
      </c>
      <c r="B16" s="1" t="s">
        <v>119</v>
      </c>
      <c r="D16" s="2"/>
      <c r="E16" s="2"/>
      <c r="F16" s="1">
        <v>34.153776000000001</v>
      </c>
      <c r="G16" s="1">
        <v>-106.98514900000001</v>
      </c>
      <c r="H16" s="1" t="s">
        <v>93</v>
      </c>
      <c r="I16" s="1" t="s">
        <v>94</v>
      </c>
      <c r="J16" s="1" t="s">
        <v>95</v>
      </c>
      <c r="K16" s="1" t="s">
        <v>128</v>
      </c>
      <c r="L16" s="1" t="s">
        <v>175</v>
      </c>
      <c r="M16" s="1" t="s">
        <v>96</v>
      </c>
      <c r="N16" s="1">
        <v>50.31</v>
      </c>
      <c r="O16" s="1">
        <v>3.1</v>
      </c>
      <c r="P16" s="1">
        <v>12.65</v>
      </c>
      <c r="Q16" s="1">
        <v>19.04</v>
      </c>
      <c r="R16" s="1">
        <v>0.307</v>
      </c>
      <c r="S16" s="1">
        <v>2.76</v>
      </c>
      <c r="T16" s="1">
        <v>7.35</v>
      </c>
      <c r="U16" s="1">
        <v>2.69</v>
      </c>
      <c r="V16" s="1">
        <v>1.29</v>
      </c>
      <c r="W16" s="1">
        <v>1.33</v>
      </c>
      <c r="X16" s="1">
        <v>-0.26</v>
      </c>
      <c r="AF16" s="1">
        <f t="shared" si="3"/>
        <v>100.56699999999999</v>
      </c>
      <c r="AM16" s="1">
        <v>1.5</v>
      </c>
      <c r="AN16" s="1" t="s">
        <v>120</v>
      </c>
      <c r="AP16" s="1">
        <v>320</v>
      </c>
      <c r="AR16" s="1" t="s">
        <v>121</v>
      </c>
      <c r="AU16" s="1">
        <v>38</v>
      </c>
      <c r="AV16" s="1" t="s">
        <v>122</v>
      </c>
      <c r="AW16" s="1">
        <v>1.6</v>
      </c>
      <c r="AX16" s="1">
        <v>20</v>
      </c>
      <c r="AY16" s="1">
        <v>23</v>
      </c>
      <c r="AZ16" s="1">
        <v>2</v>
      </c>
      <c r="BA16" s="1">
        <v>5.8</v>
      </c>
      <c r="BE16" s="1" t="s">
        <v>125</v>
      </c>
      <c r="BF16" s="1">
        <v>10</v>
      </c>
      <c r="BG16" s="1" t="s">
        <v>122</v>
      </c>
      <c r="BH16" s="1">
        <v>9</v>
      </c>
      <c r="BI16" s="1">
        <v>38</v>
      </c>
      <c r="BK16" s="1" t="s">
        <v>129</v>
      </c>
      <c r="BN16" s="1" t="s">
        <v>130</v>
      </c>
      <c r="BO16" s="1">
        <v>206</v>
      </c>
      <c r="BP16" s="1">
        <v>0.8</v>
      </c>
      <c r="BR16" s="1">
        <v>4</v>
      </c>
      <c r="BS16" s="1" t="s">
        <v>126</v>
      </c>
      <c r="BT16" s="1">
        <v>2.1</v>
      </c>
      <c r="BU16" s="1">
        <v>27</v>
      </c>
      <c r="BW16" s="1">
        <v>80</v>
      </c>
      <c r="BX16" s="1">
        <v>243</v>
      </c>
      <c r="BY16" s="1">
        <v>190</v>
      </c>
      <c r="BZ16" s="1">
        <v>33.200000000000003</v>
      </c>
      <c r="CA16" s="1">
        <v>82</v>
      </c>
      <c r="CB16" s="1">
        <v>11.7</v>
      </c>
      <c r="CC16" s="1">
        <v>52.5</v>
      </c>
      <c r="CD16" s="1">
        <v>14.2</v>
      </c>
      <c r="CE16" s="1">
        <v>4.07</v>
      </c>
      <c r="CF16" s="1">
        <v>15.9</v>
      </c>
      <c r="CG16" s="1">
        <v>2.7</v>
      </c>
      <c r="CH16" s="1">
        <v>16</v>
      </c>
      <c r="CI16" s="1">
        <v>3.2</v>
      </c>
      <c r="CJ16" s="1">
        <v>9.1</v>
      </c>
      <c r="CK16" s="1">
        <v>1.3</v>
      </c>
      <c r="CL16" s="1">
        <v>7.9</v>
      </c>
      <c r="CM16" s="1">
        <v>1.1499999999999999</v>
      </c>
      <c r="CN16" s="1">
        <f t="shared" si="4"/>
        <v>254.92</v>
      </c>
    </row>
    <row r="17" spans="1:92" ht="14.25" customHeight="1" x14ac:dyDescent="0.35">
      <c r="A17" s="2" t="s">
        <v>131</v>
      </c>
      <c r="B17" s="1" t="s">
        <v>119</v>
      </c>
      <c r="D17" s="2"/>
      <c r="E17" s="2"/>
      <c r="F17" s="1">
        <v>34.153776000000001</v>
      </c>
      <c r="G17" s="1">
        <v>-106.98514900000001</v>
      </c>
      <c r="H17" s="1" t="s">
        <v>93</v>
      </c>
      <c r="I17" s="1" t="s">
        <v>94</v>
      </c>
      <c r="J17" s="1" t="s">
        <v>95</v>
      </c>
      <c r="K17" s="1" t="s">
        <v>132</v>
      </c>
      <c r="L17" s="1" t="s">
        <v>175</v>
      </c>
      <c r="M17" s="1" t="s">
        <v>96</v>
      </c>
      <c r="N17" s="1">
        <v>54.69</v>
      </c>
      <c r="O17" s="1">
        <v>2.12</v>
      </c>
      <c r="P17" s="1">
        <v>10.3</v>
      </c>
      <c r="Q17" s="1">
        <v>13.15</v>
      </c>
      <c r="R17" s="1">
        <v>0.25700000000000001</v>
      </c>
      <c r="S17" s="1">
        <v>1.46</v>
      </c>
      <c r="T17" s="1">
        <v>4.75</v>
      </c>
      <c r="U17" s="1">
        <v>1.71</v>
      </c>
      <c r="V17" s="1">
        <v>2.4300000000000002</v>
      </c>
      <c r="W17" s="1">
        <v>0.9</v>
      </c>
      <c r="X17" s="1">
        <v>6.36</v>
      </c>
      <c r="AF17" s="1">
        <f t="shared" si="3"/>
        <v>98.12700000000001</v>
      </c>
      <c r="AN17" s="1">
        <v>107</v>
      </c>
      <c r="AP17" s="1">
        <v>408</v>
      </c>
      <c r="AR17" s="1" t="s">
        <v>121</v>
      </c>
      <c r="AU17" s="1">
        <v>54</v>
      </c>
      <c r="AV17" s="1" t="s">
        <v>122</v>
      </c>
      <c r="AW17" s="1">
        <v>2.4</v>
      </c>
      <c r="AX17" s="1">
        <v>30</v>
      </c>
      <c r="AY17" s="1">
        <v>19</v>
      </c>
      <c r="AZ17" s="1">
        <v>5</v>
      </c>
      <c r="BA17" s="1">
        <v>87.2</v>
      </c>
      <c r="BE17" s="1" t="s">
        <v>133</v>
      </c>
      <c r="BF17" s="1">
        <v>109</v>
      </c>
      <c r="BG17" s="1" t="s">
        <v>122</v>
      </c>
      <c r="BH17" s="1">
        <v>783</v>
      </c>
      <c r="BI17" s="1">
        <v>76</v>
      </c>
      <c r="BK17" s="1">
        <v>34.799999999999997</v>
      </c>
      <c r="BN17" s="1">
        <v>2</v>
      </c>
      <c r="BO17" s="1">
        <v>154</v>
      </c>
      <c r="BP17" s="1">
        <v>0.7</v>
      </c>
      <c r="BR17" s="1">
        <v>45.1</v>
      </c>
      <c r="BS17" s="1">
        <v>3.4</v>
      </c>
      <c r="BT17" s="1" t="s">
        <v>134</v>
      </c>
      <c r="BU17" s="1">
        <v>91</v>
      </c>
      <c r="BW17" s="1">
        <v>466</v>
      </c>
      <c r="BX17" s="1">
        <v>8850</v>
      </c>
      <c r="BY17" s="1">
        <v>70</v>
      </c>
      <c r="BZ17" s="1">
        <v>50.3</v>
      </c>
      <c r="CA17" s="1">
        <v>178</v>
      </c>
      <c r="CB17" s="1">
        <v>26.7</v>
      </c>
      <c r="CC17" s="1">
        <v>124</v>
      </c>
      <c r="CD17" s="1">
        <v>37.200000000000003</v>
      </c>
      <c r="CE17" s="1">
        <v>26.6</v>
      </c>
      <c r="CF17" s="1">
        <v>54.7</v>
      </c>
      <c r="CG17" s="1">
        <v>12</v>
      </c>
      <c r="CH17" s="1">
        <v>84.2</v>
      </c>
      <c r="CI17" s="1">
        <v>18.600000000000001</v>
      </c>
      <c r="CJ17" s="1">
        <v>52.7</v>
      </c>
      <c r="CK17" s="1">
        <v>7.48</v>
      </c>
      <c r="CL17" s="1">
        <v>44</v>
      </c>
      <c r="CM17" s="1">
        <v>6.04</v>
      </c>
      <c r="CN17" s="1">
        <f t="shared" si="4"/>
        <v>722.5200000000001</v>
      </c>
    </row>
    <row r="18" spans="1:92" ht="14.25" customHeight="1" x14ac:dyDescent="0.35">
      <c r="A18" s="1" t="s">
        <v>135</v>
      </c>
      <c r="B18" s="1" t="s">
        <v>119</v>
      </c>
      <c r="C18" s="1">
        <v>2015</v>
      </c>
      <c r="D18" s="3">
        <v>42327</v>
      </c>
      <c r="E18" s="1" t="s">
        <v>136</v>
      </c>
      <c r="F18" s="1">
        <v>34.158261000000003</v>
      </c>
      <c r="G18" s="1">
        <v>-106.989375</v>
      </c>
      <c r="H18" s="1" t="s">
        <v>93</v>
      </c>
      <c r="I18" s="1" t="s">
        <v>94</v>
      </c>
      <c r="J18" s="1" t="s">
        <v>95</v>
      </c>
      <c r="K18" s="1" t="s">
        <v>99</v>
      </c>
      <c r="L18" s="1" t="s">
        <v>175</v>
      </c>
      <c r="M18" s="1" t="s">
        <v>96</v>
      </c>
      <c r="N18" s="1">
        <v>50.63</v>
      </c>
      <c r="O18" s="1">
        <v>0.85</v>
      </c>
      <c r="P18" s="1">
        <v>10.83</v>
      </c>
      <c r="Q18" s="1">
        <v>13.54</v>
      </c>
      <c r="R18" s="1">
        <v>0.14000000000000001</v>
      </c>
      <c r="S18" s="1">
        <v>1.1200000000000001</v>
      </c>
      <c r="T18" s="1">
        <v>7.21</v>
      </c>
      <c r="U18" s="1">
        <v>0.64</v>
      </c>
      <c r="V18" s="1">
        <v>6.62</v>
      </c>
      <c r="W18" s="1">
        <v>3.43</v>
      </c>
      <c r="X18" s="1">
        <v>3.41</v>
      </c>
      <c r="Z18" s="1">
        <v>0.02</v>
      </c>
      <c r="AD18" s="1">
        <v>0.59</v>
      </c>
      <c r="AF18" s="1">
        <f t="shared" si="3"/>
        <v>99.03</v>
      </c>
      <c r="AL18" s="1">
        <v>1E-3</v>
      </c>
      <c r="AM18" s="1">
        <v>3.1</v>
      </c>
      <c r="AN18" s="1">
        <v>5.5</v>
      </c>
      <c r="AP18" s="1">
        <v>1150</v>
      </c>
      <c r="AR18" s="1">
        <v>0.3</v>
      </c>
      <c r="AT18" s="1" t="s">
        <v>137</v>
      </c>
      <c r="AU18" s="1">
        <v>9</v>
      </c>
      <c r="AV18" s="1">
        <v>10</v>
      </c>
      <c r="AW18" s="1">
        <v>2.02</v>
      </c>
      <c r="AX18" s="1">
        <v>20</v>
      </c>
      <c r="AY18" s="1">
        <v>20.5</v>
      </c>
      <c r="AZ18" s="1" t="s">
        <v>114</v>
      </c>
      <c r="BA18" s="1">
        <v>74.7</v>
      </c>
      <c r="BB18" s="1">
        <v>0.04</v>
      </c>
      <c r="BC18" s="1">
        <v>0.24</v>
      </c>
      <c r="BD18" s="1">
        <v>20</v>
      </c>
      <c r="BE18" s="1">
        <v>3</v>
      </c>
      <c r="BF18" s="1">
        <v>557</v>
      </c>
      <c r="BG18" s="1">
        <v>4</v>
      </c>
      <c r="BH18" s="1">
        <v>50</v>
      </c>
      <c r="BI18" s="1">
        <v>191</v>
      </c>
      <c r="BJ18" s="1">
        <v>1E-3</v>
      </c>
      <c r="BK18" s="1">
        <v>1.1399999999999999</v>
      </c>
      <c r="BL18" s="1">
        <v>13.9</v>
      </c>
      <c r="BM18" s="1">
        <v>4.3</v>
      </c>
      <c r="BN18" s="1">
        <v>5</v>
      </c>
      <c r="BO18" s="1">
        <v>571</v>
      </c>
      <c r="BP18" s="1">
        <v>27.3</v>
      </c>
      <c r="BQ18" s="1">
        <v>0.04</v>
      </c>
      <c r="BR18" s="1">
        <v>571</v>
      </c>
      <c r="BS18" s="1">
        <v>0.08</v>
      </c>
      <c r="BT18" s="1">
        <v>192</v>
      </c>
      <c r="BU18" s="1">
        <v>57</v>
      </c>
      <c r="BV18" s="1">
        <v>43</v>
      </c>
      <c r="BW18" s="1">
        <v>445</v>
      </c>
      <c r="BX18" s="1">
        <v>4630</v>
      </c>
      <c r="BY18" s="1">
        <v>374</v>
      </c>
      <c r="BZ18" s="1">
        <v>454</v>
      </c>
      <c r="CA18" s="1">
        <v>853</v>
      </c>
      <c r="CB18" s="1">
        <v>115.5</v>
      </c>
      <c r="CC18" s="1">
        <v>455</v>
      </c>
      <c r="CD18" s="1">
        <v>93.4</v>
      </c>
      <c r="CE18" s="1">
        <v>30.6</v>
      </c>
      <c r="CF18" s="1">
        <v>88.1</v>
      </c>
      <c r="CG18" s="1">
        <v>13.7</v>
      </c>
      <c r="CH18" s="1">
        <v>74</v>
      </c>
      <c r="CI18" s="1">
        <v>15.55</v>
      </c>
      <c r="CJ18" s="1">
        <v>41.5</v>
      </c>
      <c r="CK18" s="1">
        <v>5.43</v>
      </c>
      <c r="CL18" s="1">
        <v>35.5</v>
      </c>
      <c r="CM18" s="1">
        <v>5.51</v>
      </c>
      <c r="CN18" s="1">
        <f>SUM(AP18:CM18)</f>
        <v>11327.351000000002</v>
      </c>
    </row>
    <row r="19" spans="1:92" ht="14.25" customHeight="1" x14ac:dyDescent="0.35">
      <c r="A19" s="1" t="s">
        <v>138</v>
      </c>
      <c r="B19" s="1" t="s">
        <v>119</v>
      </c>
      <c r="C19" s="1">
        <v>2017</v>
      </c>
      <c r="D19" s="3">
        <v>42980</v>
      </c>
      <c r="E19" s="1" t="s">
        <v>139</v>
      </c>
      <c r="F19" s="1">
        <v>34.153314000000002</v>
      </c>
      <c r="G19" s="1">
        <v>-106.984737</v>
      </c>
      <c r="H19" s="1" t="s">
        <v>93</v>
      </c>
      <c r="I19" s="1" t="s">
        <v>94</v>
      </c>
      <c r="J19" s="1" t="s">
        <v>95</v>
      </c>
      <c r="K19" s="1" t="s">
        <v>99</v>
      </c>
      <c r="L19" s="1" t="s">
        <v>175</v>
      </c>
      <c r="M19" s="1" t="s">
        <v>96</v>
      </c>
      <c r="N19" s="1">
        <v>17.239999999999998</v>
      </c>
      <c r="O19" s="1">
        <v>0.15</v>
      </c>
      <c r="P19" s="1">
        <v>1.22</v>
      </c>
      <c r="Q19" s="1">
        <v>6.16</v>
      </c>
      <c r="R19" s="1">
        <v>0.84</v>
      </c>
      <c r="S19" s="1">
        <v>4.26</v>
      </c>
      <c r="T19" s="1">
        <v>36.5</v>
      </c>
      <c r="U19" s="1">
        <v>7.0000000000000007E-2</v>
      </c>
      <c r="V19" s="1">
        <v>0.04</v>
      </c>
      <c r="W19" s="1">
        <v>3.76</v>
      </c>
      <c r="X19" s="1">
        <v>20.04</v>
      </c>
      <c r="Z19" s="1">
        <v>0.2</v>
      </c>
      <c r="AD19" s="1">
        <v>7.42</v>
      </c>
      <c r="AF19" s="1">
        <f t="shared" si="3"/>
        <v>97.9</v>
      </c>
      <c r="AL19" s="1">
        <v>1.6E-2</v>
      </c>
      <c r="AM19" s="1">
        <v>0.7</v>
      </c>
      <c r="AN19" s="1">
        <v>6.8</v>
      </c>
      <c r="AP19" s="1">
        <v>244</v>
      </c>
      <c r="AR19" s="1">
        <v>0.25</v>
      </c>
      <c r="AT19" s="1">
        <v>0.8</v>
      </c>
      <c r="AU19" s="1">
        <v>8</v>
      </c>
      <c r="AV19" s="1">
        <v>10</v>
      </c>
      <c r="AW19" s="1">
        <v>0.25</v>
      </c>
      <c r="AX19" s="1">
        <v>4</v>
      </c>
      <c r="AY19" s="1">
        <v>10</v>
      </c>
      <c r="AZ19" s="1" t="s">
        <v>114</v>
      </c>
      <c r="BA19" s="1">
        <v>16.2</v>
      </c>
      <c r="BB19" s="1">
        <v>0.01</v>
      </c>
      <c r="BD19" s="1">
        <v>20</v>
      </c>
      <c r="BE19" s="1">
        <v>5</v>
      </c>
      <c r="BF19" s="1">
        <v>874</v>
      </c>
      <c r="BG19" s="1">
        <v>17</v>
      </c>
      <c r="BH19" s="1">
        <v>55</v>
      </c>
      <c r="BI19" s="1">
        <v>2.1</v>
      </c>
      <c r="BK19" s="1">
        <v>1.77</v>
      </c>
      <c r="BL19" s="1">
        <v>10.9</v>
      </c>
      <c r="BM19" s="1" t="s">
        <v>140</v>
      </c>
      <c r="BN19" s="1">
        <v>5</v>
      </c>
      <c r="BO19" s="1">
        <v>1620</v>
      </c>
      <c r="BP19" s="1">
        <v>30.2</v>
      </c>
      <c r="BQ19" s="1">
        <v>0.03</v>
      </c>
      <c r="BR19" s="1">
        <v>256</v>
      </c>
      <c r="BS19" s="1">
        <v>0.27</v>
      </c>
      <c r="BT19" s="1">
        <v>419</v>
      </c>
      <c r="BU19" s="1">
        <v>37</v>
      </c>
      <c r="BV19" s="1">
        <v>10</v>
      </c>
      <c r="BW19" s="1">
        <v>174</v>
      </c>
      <c r="BX19" s="1">
        <v>1225</v>
      </c>
      <c r="BY19" s="1">
        <v>127</v>
      </c>
      <c r="BZ19" s="1">
        <v>1160</v>
      </c>
      <c r="CA19" s="1">
        <v>2040</v>
      </c>
      <c r="CB19" s="1">
        <v>209</v>
      </c>
      <c r="CC19" s="1">
        <v>768</v>
      </c>
      <c r="CD19" s="1">
        <v>101.5</v>
      </c>
      <c r="CE19" s="1">
        <v>27.5</v>
      </c>
      <c r="CF19" s="1">
        <v>71.8</v>
      </c>
      <c r="CG19" s="1">
        <v>8.49</v>
      </c>
      <c r="CH19" s="1">
        <v>42.7</v>
      </c>
      <c r="CI19" s="1">
        <v>6.46</v>
      </c>
      <c r="CJ19" s="1">
        <v>16.25</v>
      </c>
      <c r="CK19" s="1">
        <v>1.87</v>
      </c>
      <c r="CL19" s="1">
        <v>10.15</v>
      </c>
      <c r="CM19" s="1">
        <v>1.35</v>
      </c>
      <c r="CN19" s="1">
        <f>SUM(BZ19:CM19)</f>
        <v>4465.07</v>
      </c>
    </row>
    <row r="20" spans="1:92" ht="14.25" customHeight="1" x14ac:dyDescent="0.35">
      <c r="A20" s="1" t="s">
        <v>141</v>
      </c>
      <c r="B20" s="1" t="s">
        <v>119</v>
      </c>
      <c r="C20" s="1">
        <v>2017</v>
      </c>
      <c r="D20" s="3">
        <v>42980</v>
      </c>
      <c r="E20" s="1" t="s">
        <v>139</v>
      </c>
      <c r="F20" s="1">
        <v>34.153314000000002</v>
      </c>
      <c r="G20" s="1">
        <v>-106.984737</v>
      </c>
      <c r="H20" s="1" t="s">
        <v>93</v>
      </c>
      <c r="I20" s="1" t="s">
        <v>94</v>
      </c>
      <c r="J20" s="1" t="s">
        <v>95</v>
      </c>
      <c r="K20" s="1" t="s">
        <v>99</v>
      </c>
      <c r="L20" s="1" t="s">
        <v>175</v>
      </c>
      <c r="M20" s="1" t="s">
        <v>96</v>
      </c>
      <c r="N20" s="1">
        <v>22.59</v>
      </c>
      <c r="O20" s="1">
        <v>0.12</v>
      </c>
      <c r="P20" s="1">
        <v>0.85</v>
      </c>
      <c r="Q20" s="1">
        <v>4.9800000000000004</v>
      </c>
      <c r="R20" s="1">
        <v>0.75</v>
      </c>
      <c r="S20" s="1">
        <v>1.32</v>
      </c>
      <c r="T20" s="1">
        <v>39.1</v>
      </c>
      <c r="U20" s="1">
        <v>0.05</v>
      </c>
      <c r="V20" s="1">
        <v>0.03</v>
      </c>
      <c r="W20" s="1">
        <v>3.07</v>
      </c>
      <c r="X20" s="1">
        <v>18.3</v>
      </c>
      <c r="Z20" s="1">
        <v>0.1</v>
      </c>
      <c r="AD20" s="1">
        <v>6.66</v>
      </c>
      <c r="AF20" s="1">
        <f t="shared" si="3"/>
        <v>97.919999999999987</v>
      </c>
      <c r="AL20" s="1">
        <v>3.0000000000000001E-3</v>
      </c>
      <c r="AM20" s="1">
        <v>0.5</v>
      </c>
      <c r="AN20" s="1">
        <v>4.7</v>
      </c>
      <c r="AP20" s="1">
        <v>65.400000000000006</v>
      </c>
      <c r="AR20" s="1">
        <v>0.13</v>
      </c>
      <c r="AT20" s="1">
        <v>0.8</v>
      </c>
      <c r="AU20" s="1">
        <v>6</v>
      </c>
      <c r="AV20" s="1">
        <v>10</v>
      </c>
      <c r="AW20" s="1">
        <v>0.37</v>
      </c>
      <c r="AX20" s="1">
        <v>1</v>
      </c>
      <c r="AY20" s="1">
        <v>8.1</v>
      </c>
      <c r="AZ20" s="1" t="s">
        <v>114</v>
      </c>
      <c r="BA20" s="1">
        <v>13</v>
      </c>
      <c r="BB20" s="1">
        <v>1.0999999999999999E-2</v>
      </c>
      <c r="BD20" s="1">
        <v>30</v>
      </c>
      <c r="BE20" s="1">
        <v>6</v>
      </c>
      <c r="BF20" s="1">
        <v>685</v>
      </c>
      <c r="BG20" s="1">
        <v>14</v>
      </c>
      <c r="BH20" s="1">
        <v>67</v>
      </c>
      <c r="BI20" s="1">
        <v>1.8</v>
      </c>
      <c r="BK20" s="1">
        <v>1.95</v>
      </c>
      <c r="BL20" s="1">
        <v>9.1</v>
      </c>
      <c r="BM20" s="1" t="s">
        <v>140</v>
      </c>
      <c r="BN20" s="1">
        <v>4</v>
      </c>
      <c r="BO20" s="1">
        <v>1200</v>
      </c>
      <c r="BP20" s="1">
        <v>27.2</v>
      </c>
      <c r="BQ20" s="1">
        <v>0.03</v>
      </c>
      <c r="BR20" s="1">
        <v>202</v>
      </c>
      <c r="BS20" s="1">
        <v>0.21</v>
      </c>
      <c r="BT20" s="1">
        <v>299</v>
      </c>
      <c r="BU20" s="1">
        <v>31</v>
      </c>
      <c r="BV20" s="1">
        <v>6</v>
      </c>
      <c r="BW20" s="1">
        <v>113</v>
      </c>
      <c r="BX20" s="1">
        <v>862</v>
      </c>
      <c r="BY20" s="1">
        <v>190</v>
      </c>
      <c r="BZ20" s="1">
        <v>916</v>
      </c>
      <c r="CA20" s="1">
        <v>1590</v>
      </c>
      <c r="CB20" s="1">
        <v>163</v>
      </c>
      <c r="CC20" s="1">
        <v>605</v>
      </c>
      <c r="CD20" s="1">
        <v>80.8</v>
      </c>
      <c r="CE20" s="1">
        <v>21.3</v>
      </c>
      <c r="CF20" s="1">
        <v>56.1</v>
      </c>
      <c r="CG20" s="1">
        <v>6.53</v>
      </c>
      <c r="CH20" s="1">
        <v>30.5</v>
      </c>
      <c r="CI20" s="1">
        <v>4.43</v>
      </c>
      <c r="CJ20" s="1">
        <v>10.85</v>
      </c>
      <c r="CK20" s="1">
        <v>1.1599999999999999</v>
      </c>
      <c r="CL20" s="1">
        <v>6.16</v>
      </c>
      <c r="CM20" s="1">
        <v>0.88</v>
      </c>
      <c r="CN20" s="1">
        <f>SUM(BZ20:CM20)</f>
        <v>3492.71</v>
      </c>
    </row>
    <row r="21" spans="1:92" s="7" customFormat="1" x14ac:dyDescent="0.35">
      <c r="A21" s="7" t="s">
        <v>142</v>
      </c>
      <c r="B21" s="7" t="s">
        <v>119</v>
      </c>
      <c r="C21" s="4">
        <v>43897</v>
      </c>
      <c r="D21" s="4">
        <v>44061</v>
      </c>
      <c r="E21" s="7" t="s">
        <v>143</v>
      </c>
      <c r="F21" s="1">
        <v>34.159739999999999</v>
      </c>
      <c r="G21" s="1">
        <v>-106.978353</v>
      </c>
      <c r="H21" s="7" t="s">
        <v>93</v>
      </c>
      <c r="I21" s="7" t="s">
        <v>94</v>
      </c>
      <c r="J21" s="7" t="s">
        <v>95</v>
      </c>
      <c r="K21" s="1" t="s">
        <v>99</v>
      </c>
      <c r="L21" s="1" t="s">
        <v>175</v>
      </c>
      <c r="M21" s="7" t="s">
        <v>96</v>
      </c>
      <c r="N21" s="7">
        <v>12.64</v>
      </c>
      <c r="O21" s="7">
        <v>0.03</v>
      </c>
      <c r="P21" s="7">
        <v>0.46</v>
      </c>
      <c r="Q21" s="7">
        <v>0.68</v>
      </c>
      <c r="R21" s="7">
        <v>1.67</v>
      </c>
      <c r="S21" s="7">
        <v>0.01</v>
      </c>
      <c r="T21" s="7">
        <v>46.4</v>
      </c>
      <c r="U21" s="7" t="s">
        <v>112</v>
      </c>
      <c r="V21" s="7">
        <v>0.12</v>
      </c>
      <c r="W21" s="7">
        <v>0.02</v>
      </c>
      <c r="X21" s="7">
        <v>36.659999999999997</v>
      </c>
      <c r="Y21" s="7">
        <v>0.03</v>
      </c>
      <c r="Z21" s="7">
        <v>0.03</v>
      </c>
      <c r="AD21" s="7">
        <v>10.15</v>
      </c>
      <c r="AF21" s="7">
        <f t="shared" si="3"/>
        <v>108.9</v>
      </c>
      <c r="AL21" s="7">
        <v>2E-3</v>
      </c>
      <c r="AM21" s="7">
        <v>3.4</v>
      </c>
      <c r="AN21" s="7">
        <v>11.8</v>
      </c>
      <c r="AP21" s="7">
        <v>256</v>
      </c>
      <c r="AR21" s="7">
        <v>0.02</v>
      </c>
      <c r="AT21" s="7">
        <v>7.4</v>
      </c>
      <c r="AU21" s="7">
        <v>4</v>
      </c>
      <c r="AV21" s="7">
        <v>10</v>
      </c>
      <c r="AW21" s="7">
        <v>1.0900000000000001</v>
      </c>
      <c r="AX21" s="7">
        <v>8</v>
      </c>
      <c r="AY21" s="7">
        <v>1.7</v>
      </c>
      <c r="AZ21" s="7" t="s">
        <v>114</v>
      </c>
      <c r="BA21" s="7">
        <v>0.3</v>
      </c>
      <c r="BB21" s="7">
        <v>0.45700000000000002</v>
      </c>
      <c r="BC21" s="7" t="s">
        <v>144</v>
      </c>
      <c r="BD21" s="7">
        <v>10</v>
      </c>
      <c r="BE21" s="7">
        <v>17</v>
      </c>
      <c r="BF21" s="7">
        <v>0.5</v>
      </c>
      <c r="BG21" s="7">
        <v>24</v>
      </c>
      <c r="BH21" s="7">
        <v>1255</v>
      </c>
      <c r="BI21" s="7">
        <v>7.9</v>
      </c>
      <c r="BJ21" s="7" t="s">
        <v>145</v>
      </c>
      <c r="BK21" s="7">
        <v>2.38</v>
      </c>
      <c r="BL21" s="7">
        <v>1</v>
      </c>
      <c r="BM21" s="7">
        <v>0.7</v>
      </c>
      <c r="BN21" s="7" t="s">
        <v>113</v>
      </c>
      <c r="BO21" s="7">
        <v>278</v>
      </c>
      <c r="BP21" s="7">
        <v>0.2</v>
      </c>
      <c r="BQ21" s="7">
        <v>0.1</v>
      </c>
      <c r="BR21" s="7">
        <v>0.42</v>
      </c>
      <c r="BS21" s="7">
        <v>16.75</v>
      </c>
      <c r="BT21" s="7">
        <v>4.47</v>
      </c>
      <c r="BU21" s="7">
        <v>29</v>
      </c>
      <c r="BV21" s="7">
        <v>2</v>
      </c>
      <c r="BW21" s="7">
        <v>9.9</v>
      </c>
      <c r="BX21" s="7">
        <v>10</v>
      </c>
      <c r="BY21" s="7">
        <v>737</v>
      </c>
      <c r="BZ21" s="7">
        <v>9.8000000000000007</v>
      </c>
      <c r="CA21" s="7">
        <v>14.3</v>
      </c>
      <c r="CB21" s="7">
        <v>1.67</v>
      </c>
      <c r="CC21" s="7">
        <v>6.5</v>
      </c>
      <c r="CD21" s="7">
        <v>1.37</v>
      </c>
      <c r="CE21" s="7">
        <v>0.7</v>
      </c>
      <c r="CF21" s="7">
        <v>1.37</v>
      </c>
      <c r="CG21" s="7">
        <v>0.22</v>
      </c>
      <c r="CH21" s="7">
        <v>1.56</v>
      </c>
      <c r="CI21" s="7">
        <v>0.28000000000000003</v>
      </c>
      <c r="CJ21" s="7">
        <v>0.79</v>
      </c>
      <c r="CK21" s="7">
        <v>0.12</v>
      </c>
      <c r="CL21" s="7">
        <v>0.66</v>
      </c>
      <c r="CM21" s="7">
        <v>0.1</v>
      </c>
      <c r="CN21" s="7">
        <f t="shared" ref="CN21:CN23" si="5">SUM(BZ21:CM21)</f>
        <v>39.44</v>
      </c>
    </row>
    <row r="22" spans="1:92" s="7" customFormat="1" x14ac:dyDescent="0.35">
      <c r="A22" s="7" t="s">
        <v>147</v>
      </c>
      <c r="B22" s="7" t="s">
        <v>119</v>
      </c>
      <c r="C22" s="4">
        <v>43991</v>
      </c>
      <c r="D22" s="4">
        <v>44061</v>
      </c>
      <c r="E22" s="7" t="s">
        <v>143</v>
      </c>
      <c r="F22" s="1">
        <v>34.178866999999997</v>
      </c>
      <c r="G22" s="1">
        <v>-106.979313</v>
      </c>
      <c r="H22" s="7" t="s">
        <v>93</v>
      </c>
      <c r="I22" s="7" t="s">
        <v>94</v>
      </c>
      <c r="J22" s="7" t="s">
        <v>95</v>
      </c>
      <c r="K22" s="7" t="s">
        <v>99</v>
      </c>
      <c r="L22" s="1" t="s">
        <v>175</v>
      </c>
      <c r="M22" s="7" t="s">
        <v>96</v>
      </c>
      <c r="N22" s="7">
        <v>6.16</v>
      </c>
      <c r="O22" s="7">
        <v>0.03</v>
      </c>
      <c r="P22" s="7">
        <v>0.89</v>
      </c>
      <c r="Q22" s="7">
        <v>14.09</v>
      </c>
      <c r="R22" s="7">
        <v>1.04</v>
      </c>
      <c r="S22" s="7">
        <v>2.2400000000000002</v>
      </c>
      <c r="T22" s="7">
        <v>39.700000000000003</v>
      </c>
      <c r="U22" s="7">
        <v>0.08</v>
      </c>
      <c r="V22" s="7">
        <v>0.21</v>
      </c>
      <c r="W22" s="7">
        <v>0.02</v>
      </c>
      <c r="X22" s="7">
        <v>35.29</v>
      </c>
      <c r="Y22" s="7">
        <v>0.05</v>
      </c>
      <c r="Z22" s="7">
        <v>0.05</v>
      </c>
      <c r="AD22" s="7">
        <v>9.27</v>
      </c>
      <c r="AF22" s="7">
        <f t="shared" si="3"/>
        <v>109.11999999999999</v>
      </c>
      <c r="AL22" s="7">
        <v>3.0000000000000001E-3</v>
      </c>
      <c r="AM22" s="7" t="s">
        <v>137</v>
      </c>
      <c r="AN22" s="7">
        <v>1.7</v>
      </c>
      <c r="AP22" s="7">
        <v>157</v>
      </c>
      <c r="AR22" s="7">
        <v>0.04</v>
      </c>
      <c r="AT22" s="7">
        <v>10</v>
      </c>
      <c r="AU22" s="7">
        <v>22</v>
      </c>
      <c r="AV22" s="7" t="s">
        <v>148</v>
      </c>
      <c r="AW22" s="7">
        <v>0.27</v>
      </c>
      <c r="AX22" s="7">
        <v>8</v>
      </c>
      <c r="AY22" s="7">
        <v>1.9</v>
      </c>
      <c r="AZ22" s="7" t="s">
        <v>114</v>
      </c>
      <c r="BA22" s="7">
        <v>0.7</v>
      </c>
      <c r="BB22" s="7">
        <v>1.4E-2</v>
      </c>
      <c r="BC22" s="7">
        <v>3.3000000000000002E-2</v>
      </c>
      <c r="BD22" s="7" t="s">
        <v>148</v>
      </c>
      <c r="BE22" s="7">
        <v>18</v>
      </c>
      <c r="BF22" s="7">
        <v>1</v>
      </c>
      <c r="BG22" s="7">
        <v>23</v>
      </c>
      <c r="BH22" s="7">
        <v>105</v>
      </c>
      <c r="BI22" s="7">
        <v>7.3</v>
      </c>
      <c r="BJ22" s="7" t="s">
        <v>145</v>
      </c>
      <c r="BK22" s="7">
        <v>0.47</v>
      </c>
      <c r="BL22" s="7">
        <v>5</v>
      </c>
      <c r="BM22" s="7">
        <v>2.9</v>
      </c>
      <c r="BN22" s="7" t="s">
        <v>113</v>
      </c>
      <c r="BO22" s="7">
        <v>99.8</v>
      </c>
      <c r="BP22" s="7">
        <v>0.2</v>
      </c>
      <c r="BQ22" s="7">
        <v>0.01</v>
      </c>
      <c r="BR22" s="7">
        <v>1.87</v>
      </c>
      <c r="BS22" s="7">
        <v>0.02</v>
      </c>
      <c r="BT22" s="7">
        <v>24.9</v>
      </c>
      <c r="BU22" s="7">
        <v>26</v>
      </c>
      <c r="BV22" s="7">
        <v>2</v>
      </c>
      <c r="BW22" s="7">
        <v>46.2</v>
      </c>
      <c r="BX22" s="7">
        <v>28</v>
      </c>
      <c r="BY22" s="7">
        <v>2190</v>
      </c>
      <c r="BZ22" s="7">
        <v>9.4</v>
      </c>
      <c r="CA22" s="7">
        <v>23.3</v>
      </c>
      <c r="CB22" s="7">
        <v>3.08</v>
      </c>
      <c r="CC22" s="7">
        <v>14</v>
      </c>
      <c r="CD22" s="7">
        <v>4.63</v>
      </c>
      <c r="CE22" s="7">
        <v>1.0900000000000001</v>
      </c>
      <c r="CF22" s="7">
        <v>6.19</v>
      </c>
      <c r="CG22" s="7">
        <v>1.19</v>
      </c>
      <c r="CH22" s="7">
        <v>8.5</v>
      </c>
      <c r="CI22" s="7">
        <v>1.74</v>
      </c>
      <c r="CJ22" s="7">
        <v>5.58</v>
      </c>
      <c r="CK22" s="7">
        <v>0.78</v>
      </c>
      <c r="CL22" s="7">
        <v>5.65</v>
      </c>
      <c r="CM22" s="7">
        <v>0.87</v>
      </c>
      <c r="CN22" s="7">
        <f t="shared" si="5"/>
        <v>86</v>
      </c>
    </row>
    <row r="23" spans="1:92" s="7" customFormat="1" x14ac:dyDescent="0.35">
      <c r="A23" s="7" t="s">
        <v>149</v>
      </c>
      <c r="B23" s="7" t="s">
        <v>119</v>
      </c>
      <c r="C23" s="4">
        <v>44234</v>
      </c>
      <c r="D23" s="4">
        <v>44266</v>
      </c>
      <c r="E23" s="7" t="s">
        <v>143</v>
      </c>
      <c r="F23" s="1">
        <v>34.158321999999998</v>
      </c>
      <c r="G23" s="1">
        <v>-106.989447</v>
      </c>
      <c r="H23" s="7" t="s">
        <v>93</v>
      </c>
      <c r="I23" s="7" t="s">
        <v>94</v>
      </c>
      <c r="J23" s="7" t="s">
        <v>95</v>
      </c>
      <c r="K23" s="7" t="s">
        <v>99</v>
      </c>
      <c r="L23" s="1" t="s">
        <v>176</v>
      </c>
      <c r="M23" s="7" t="s">
        <v>146</v>
      </c>
      <c r="N23" s="7">
        <v>62.48</v>
      </c>
      <c r="O23" s="7">
        <v>0.71</v>
      </c>
      <c r="P23" s="7">
        <v>12.94</v>
      </c>
      <c r="Q23" s="7">
        <v>11.21</v>
      </c>
      <c r="R23" s="7">
        <v>0.12</v>
      </c>
      <c r="S23" s="7">
        <v>1.17</v>
      </c>
      <c r="T23" s="7">
        <v>1.53</v>
      </c>
      <c r="U23" s="7">
        <v>2.85</v>
      </c>
      <c r="V23" s="7">
        <v>4.1900000000000004</v>
      </c>
      <c r="W23" s="7">
        <v>0.21</v>
      </c>
      <c r="X23" s="7">
        <v>1.99</v>
      </c>
      <c r="Y23" s="7">
        <v>340</v>
      </c>
      <c r="Z23" s="7">
        <v>0.01</v>
      </c>
      <c r="AD23" s="7">
        <v>0.13</v>
      </c>
      <c r="AF23" s="7">
        <f t="shared" si="3"/>
        <v>439.53999999999996</v>
      </c>
      <c r="AL23" s="7">
        <v>1E-3</v>
      </c>
      <c r="AM23" s="7" t="s">
        <v>137</v>
      </c>
      <c r="AN23" s="7">
        <v>0.9</v>
      </c>
      <c r="AP23" s="7">
        <v>792</v>
      </c>
      <c r="AR23" s="7">
        <v>0.13</v>
      </c>
      <c r="AT23" s="7" t="s">
        <v>137</v>
      </c>
      <c r="AU23" s="7">
        <v>6</v>
      </c>
      <c r="AV23" s="7">
        <v>10</v>
      </c>
      <c r="AW23" s="7">
        <v>2.9</v>
      </c>
      <c r="AX23" s="7">
        <v>27</v>
      </c>
      <c r="AY23" s="7">
        <v>20.6</v>
      </c>
      <c r="AZ23" s="7" t="s">
        <v>114</v>
      </c>
      <c r="BA23" s="7">
        <v>28.7</v>
      </c>
      <c r="BB23" s="7">
        <v>1.4E-2</v>
      </c>
      <c r="BC23" s="7">
        <v>0.107</v>
      </c>
      <c r="BD23" s="7">
        <v>20</v>
      </c>
      <c r="BE23" s="7">
        <v>1</v>
      </c>
      <c r="BF23" s="7">
        <v>30.3</v>
      </c>
      <c r="BG23" s="7">
        <v>6</v>
      </c>
      <c r="BH23" s="7">
        <v>16</v>
      </c>
      <c r="BI23" s="7">
        <v>103.5</v>
      </c>
      <c r="BJ23" s="7" t="s">
        <v>145</v>
      </c>
      <c r="BK23" s="7">
        <v>0.57999999999999996</v>
      </c>
      <c r="BL23" s="7">
        <v>26</v>
      </c>
      <c r="BM23" s="7" t="s">
        <v>140</v>
      </c>
      <c r="BN23" s="7">
        <v>2</v>
      </c>
      <c r="BO23" s="7">
        <v>115</v>
      </c>
      <c r="BP23" s="7">
        <v>1.1000000000000001</v>
      </c>
      <c r="BQ23" s="7">
        <v>0.02</v>
      </c>
      <c r="BR23" s="7">
        <v>11.25</v>
      </c>
      <c r="BS23" s="7">
        <v>0.05</v>
      </c>
      <c r="BT23" s="7">
        <v>99.1</v>
      </c>
      <c r="BU23" s="7">
        <v>29</v>
      </c>
      <c r="BV23" s="7">
        <v>22</v>
      </c>
      <c r="BW23" s="7">
        <v>230</v>
      </c>
      <c r="BX23" s="7">
        <v>1920</v>
      </c>
      <c r="BY23" s="7">
        <v>149</v>
      </c>
      <c r="BZ23" s="7">
        <v>26.6</v>
      </c>
      <c r="CA23" s="7">
        <v>64.3</v>
      </c>
      <c r="CB23" s="7">
        <v>9.25</v>
      </c>
      <c r="CC23" s="7">
        <v>43.2</v>
      </c>
      <c r="CD23" s="7">
        <v>14.8</v>
      </c>
      <c r="CE23" s="7">
        <v>6.31</v>
      </c>
      <c r="CF23" s="7">
        <v>22.6</v>
      </c>
      <c r="CG23" s="7">
        <v>4.37</v>
      </c>
      <c r="CH23" s="7">
        <v>30</v>
      </c>
      <c r="CI23" s="7">
        <v>6.79</v>
      </c>
      <c r="CJ23" s="7">
        <v>19.3</v>
      </c>
      <c r="CK23" s="7">
        <v>2.59</v>
      </c>
      <c r="CL23" s="7">
        <v>16.55</v>
      </c>
      <c r="CM23" s="7">
        <v>2.54</v>
      </c>
      <c r="CN23" s="7">
        <f t="shared" si="5"/>
        <v>269.20000000000005</v>
      </c>
    </row>
    <row r="24" spans="1:92" ht="15.75" customHeight="1" x14ac:dyDescent="0.35">
      <c r="A24" s="1" t="s">
        <v>167</v>
      </c>
      <c r="B24" s="1" t="s">
        <v>119</v>
      </c>
      <c r="C24" s="1">
        <v>2021</v>
      </c>
      <c r="D24" s="3">
        <v>44519</v>
      </c>
      <c r="E24" s="1" t="s">
        <v>174</v>
      </c>
      <c r="F24" s="1">
        <v>34.1949477</v>
      </c>
      <c r="G24" s="1">
        <v>-106.97005</v>
      </c>
      <c r="H24" s="7" t="s">
        <v>93</v>
      </c>
      <c r="I24" s="7" t="s">
        <v>94</v>
      </c>
      <c r="J24" s="7" t="s">
        <v>95</v>
      </c>
      <c r="K24" s="1" t="s">
        <v>168</v>
      </c>
      <c r="L24" s="1" t="s">
        <v>175</v>
      </c>
      <c r="M24" s="7" t="s">
        <v>96</v>
      </c>
      <c r="N24" s="1">
        <v>28.18</v>
      </c>
      <c r="O24" s="1">
        <v>1</v>
      </c>
      <c r="P24" s="1">
        <v>4.79</v>
      </c>
      <c r="Q24" s="1">
        <v>8.15</v>
      </c>
      <c r="R24" s="1">
        <v>0.54</v>
      </c>
      <c r="S24" s="1">
        <v>3.29</v>
      </c>
      <c r="T24" s="1">
        <v>23.9</v>
      </c>
      <c r="U24" s="1">
        <v>0.06</v>
      </c>
      <c r="V24" s="1">
        <v>0.21</v>
      </c>
      <c r="W24" s="1">
        <v>0.2</v>
      </c>
      <c r="X24" s="1">
        <v>20.87</v>
      </c>
      <c r="Z24" s="1">
        <v>1.3</v>
      </c>
      <c r="AD24" s="1">
        <v>5.05</v>
      </c>
      <c r="AF24" s="1">
        <v>97.539999999999992</v>
      </c>
      <c r="AM24" s="1" t="s">
        <v>137</v>
      </c>
      <c r="AN24" s="1">
        <v>0.7</v>
      </c>
      <c r="AP24" s="1" t="s">
        <v>169</v>
      </c>
      <c r="AR24" s="1">
        <v>0.19</v>
      </c>
      <c r="AT24" s="1">
        <v>0.7</v>
      </c>
      <c r="AU24" s="1">
        <v>19</v>
      </c>
      <c r="AV24" s="1">
        <v>30</v>
      </c>
      <c r="AX24" s="1">
        <v>25</v>
      </c>
      <c r="AY24" s="1">
        <v>9.8000000000000007</v>
      </c>
      <c r="AZ24" s="1" t="s">
        <v>114</v>
      </c>
      <c r="BA24" s="1">
        <v>2</v>
      </c>
      <c r="BB24" s="1">
        <v>0.01</v>
      </c>
      <c r="BC24" s="1">
        <v>4.1000000000000002E-2</v>
      </c>
      <c r="BD24" s="1">
        <v>50</v>
      </c>
      <c r="BE24" s="1">
        <v>1</v>
      </c>
      <c r="BF24" s="1">
        <v>6.2</v>
      </c>
      <c r="BG24" s="1">
        <v>25</v>
      </c>
      <c r="BH24" s="1">
        <v>358</v>
      </c>
      <c r="BI24" s="1">
        <v>19.600000000000001</v>
      </c>
      <c r="BJ24" s="1">
        <v>1E-3</v>
      </c>
      <c r="BK24" s="1" t="s">
        <v>111</v>
      </c>
      <c r="BL24" s="1">
        <v>7.1</v>
      </c>
      <c r="BM24" s="1" t="s">
        <v>140</v>
      </c>
      <c r="BN24" s="1">
        <v>1</v>
      </c>
      <c r="BO24" s="1">
        <v>1730</v>
      </c>
      <c r="BP24" s="1">
        <v>0.5</v>
      </c>
      <c r="BQ24" s="1">
        <v>0.01</v>
      </c>
      <c r="BR24" s="1">
        <v>1.37</v>
      </c>
      <c r="BS24" s="1">
        <v>0.04</v>
      </c>
      <c r="BT24" s="1">
        <v>2.04</v>
      </c>
      <c r="BU24" s="1">
        <v>84</v>
      </c>
      <c r="BV24" s="1">
        <v>5</v>
      </c>
      <c r="BW24" s="1">
        <v>50.7</v>
      </c>
      <c r="BX24" s="1">
        <v>95</v>
      </c>
      <c r="BY24" s="1">
        <v>238</v>
      </c>
      <c r="BZ24" s="1">
        <v>13.4</v>
      </c>
      <c r="CA24" s="1">
        <v>31.7</v>
      </c>
      <c r="CB24" s="1">
        <v>4.0599999999999996</v>
      </c>
      <c r="CC24" s="1">
        <v>16.600000000000001</v>
      </c>
      <c r="CD24" s="1">
        <v>5.26</v>
      </c>
      <c r="CE24" s="1">
        <v>1.01</v>
      </c>
      <c r="CF24" s="1">
        <v>6.17</v>
      </c>
      <c r="CG24" s="1">
        <v>1.1299999999999999</v>
      </c>
      <c r="CH24" s="1">
        <v>7.21</v>
      </c>
      <c r="CI24" s="1">
        <v>1.45</v>
      </c>
      <c r="CJ24" s="1">
        <v>4.45</v>
      </c>
      <c r="CK24" s="1">
        <v>0.65</v>
      </c>
      <c r="CL24" s="1">
        <v>4.29</v>
      </c>
      <c r="CM24" s="1">
        <v>0.63</v>
      </c>
      <c r="CN24" s="1">
        <v>98.010000000000019</v>
      </c>
    </row>
    <row r="25" spans="1:92" ht="15.75" customHeight="1" x14ac:dyDescent="0.35">
      <c r="A25" s="1" t="s">
        <v>170</v>
      </c>
      <c r="B25" s="1" t="s">
        <v>119</v>
      </c>
      <c r="C25" s="1">
        <v>2021</v>
      </c>
      <c r="D25" s="3">
        <v>44519</v>
      </c>
      <c r="E25" s="1" t="s">
        <v>174</v>
      </c>
      <c r="F25" s="1">
        <v>34.157401</v>
      </c>
      <c r="G25" s="1">
        <v>-106.98806</v>
      </c>
      <c r="H25" s="7" t="s">
        <v>93</v>
      </c>
      <c r="I25" s="7" t="s">
        <v>94</v>
      </c>
      <c r="J25" s="7" t="s">
        <v>95</v>
      </c>
      <c r="K25" s="1" t="s">
        <v>92</v>
      </c>
      <c r="L25" s="1" t="s">
        <v>175</v>
      </c>
      <c r="M25" s="7" t="s">
        <v>96</v>
      </c>
      <c r="N25" s="1">
        <v>34.33</v>
      </c>
      <c r="O25" s="1">
        <v>0.39</v>
      </c>
      <c r="P25" s="1">
        <v>5.95</v>
      </c>
      <c r="Q25" s="1">
        <v>7.6</v>
      </c>
      <c r="R25" s="1">
        <v>0.47</v>
      </c>
      <c r="S25" s="1">
        <v>2.08</v>
      </c>
      <c r="T25" s="1">
        <v>23.4</v>
      </c>
      <c r="U25" s="1">
        <v>1.37</v>
      </c>
      <c r="V25" s="1">
        <v>1.54</v>
      </c>
      <c r="W25" s="1">
        <v>2.5299999999999998</v>
      </c>
      <c r="X25" s="1">
        <v>17.39</v>
      </c>
      <c r="Z25" s="1">
        <v>0.2</v>
      </c>
      <c r="AD25" s="1">
        <v>4.43</v>
      </c>
      <c r="AF25" s="1">
        <v>101.68</v>
      </c>
      <c r="AM25" s="1">
        <v>6.3</v>
      </c>
      <c r="AN25" s="1">
        <v>24.5</v>
      </c>
      <c r="AP25" s="1">
        <v>654</v>
      </c>
      <c r="AR25" s="1">
        <v>0.19</v>
      </c>
      <c r="AT25" s="1">
        <v>0.5</v>
      </c>
      <c r="AU25" s="1">
        <v>17</v>
      </c>
      <c r="AV25" s="1">
        <v>10</v>
      </c>
      <c r="AX25" s="1">
        <v>23</v>
      </c>
      <c r="AY25" s="1">
        <v>17.5</v>
      </c>
      <c r="AZ25" s="1" t="s">
        <v>114</v>
      </c>
      <c r="BA25" s="1">
        <v>115.5</v>
      </c>
      <c r="BB25" s="1">
        <v>2.1999999999999999E-2</v>
      </c>
      <c r="BC25" s="1">
        <v>0.26800000000000002</v>
      </c>
      <c r="BD25" s="1">
        <v>50</v>
      </c>
      <c r="BE25" s="1">
        <v>9</v>
      </c>
      <c r="BF25" s="1">
        <v>599</v>
      </c>
      <c r="BG25" s="1">
        <v>23</v>
      </c>
      <c r="BH25" s="1">
        <v>88</v>
      </c>
      <c r="BI25" s="1">
        <v>54</v>
      </c>
      <c r="BJ25" s="1">
        <v>2E-3</v>
      </c>
      <c r="BK25" s="1">
        <v>2.75</v>
      </c>
      <c r="BL25" s="1">
        <v>9.5</v>
      </c>
      <c r="BM25" s="1">
        <v>0.3</v>
      </c>
      <c r="BN25" s="1">
        <v>10</v>
      </c>
      <c r="BO25" s="1">
        <v>1065</v>
      </c>
      <c r="BP25" s="1">
        <v>27.3</v>
      </c>
      <c r="BQ25" s="1">
        <v>0.04</v>
      </c>
      <c r="BR25" s="1">
        <v>205</v>
      </c>
      <c r="BS25" s="1">
        <v>0.57999999999999996</v>
      </c>
      <c r="BT25" s="1">
        <v>643</v>
      </c>
      <c r="BU25" s="1">
        <v>85</v>
      </c>
      <c r="BV25" s="1">
        <v>33</v>
      </c>
      <c r="BW25" s="1">
        <v>297</v>
      </c>
      <c r="BX25" s="1">
        <v>8410</v>
      </c>
      <c r="BY25" s="1">
        <v>177</v>
      </c>
      <c r="BZ25" s="1">
        <v>534</v>
      </c>
      <c r="CA25" s="1">
        <v>1110</v>
      </c>
      <c r="CB25" s="1">
        <v>121</v>
      </c>
      <c r="CC25" s="1">
        <v>445</v>
      </c>
      <c r="CD25" s="1">
        <v>75.3</v>
      </c>
      <c r="CE25" s="1">
        <v>20.2</v>
      </c>
      <c r="CF25" s="1">
        <v>58.5</v>
      </c>
      <c r="CG25" s="1">
        <v>8.17</v>
      </c>
      <c r="CH25" s="1">
        <v>51.1</v>
      </c>
      <c r="CI25" s="1">
        <v>10.050000000000001</v>
      </c>
      <c r="CJ25" s="1">
        <v>31.4</v>
      </c>
      <c r="CK25" s="1">
        <v>4.46</v>
      </c>
      <c r="CL25" s="1">
        <v>29.8</v>
      </c>
      <c r="CM25" s="1">
        <v>4.24</v>
      </c>
      <c r="CN25" s="1">
        <v>2503.2200000000003</v>
      </c>
    </row>
    <row r="26" spans="1:92" ht="15.75" customHeight="1" x14ac:dyDescent="0.35">
      <c r="A26" s="1" t="s">
        <v>171</v>
      </c>
      <c r="B26" s="1" t="s">
        <v>119</v>
      </c>
      <c r="C26" s="1">
        <v>2021</v>
      </c>
      <c r="D26" s="3">
        <v>44519</v>
      </c>
      <c r="E26" s="1" t="s">
        <v>174</v>
      </c>
      <c r="F26" s="1">
        <v>34.157375999999999</v>
      </c>
      <c r="G26" s="1">
        <v>-106.98831</v>
      </c>
      <c r="H26" s="7" t="s">
        <v>93</v>
      </c>
      <c r="I26" s="7" t="s">
        <v>94</v>
      </c>
      <c r="J26" s="7" t="s">
        <v>95</v>
      </c>
      <c r="K26" s="1" t="s">
        <v>92</v>
      </c>
      <c r="L26" s="1" t="s">
        <v>175</v>
      </c>
      <c r="M26" s="7" t="s">
        <v>96</v>
      </c>
      <c r="N26" s="1">
        <v>16.760000000000002</v>
      </c>
      <c r="O26" s="1">
        <v>0.46</v>
      </c>
      <c r="P26" s="1">
        <v>2.2200000000000002</v>
      </c>
      <c r="Q26" s="1">
        <v>7.29</v>
      </c>
      <c r="R26" s="1">
        <v>0.59</v>
      </c>
      <c r="S26" s="1">
        <v>2.09</v>
      </c>
      <c r="T26" s="1">
        <v>37.200000000000003</v>
      </c>
      <c r="U26" s="1">
        <v>0.23</v>
      </c>
      <c r="V26" s="1">
        <v>0.6</v>
      </c>
      <c r="W26" s="1">
        <v>4.75</v>
      </c>
      <c r="X26" s="1">
        <v>26.21</v>
      </c>
      <c r="Z26" s="1">
        <v>7.0000000000000007E-2</v>
      </c>
      <c r="AD26" s="1">
        <v>6.98</v>
      </c>
      <c r="AF26" s="1">
        <v>105.45</v>
      </c>
      <c r="AM26" s="1" t="s">
        <v>137</v>
      </c>
      <c r="AN26" s="1">
        <v>7</v>
      </c>
      <c r="AP26" s="1">
        <v>263</v>
      </c>
      <c r="AR26" s="1">
        <v>0.13</v>
      </c>
      <c r="AT26" s="1" t="s">
        <v>137</v>
      </c>
      <c r="AU26" s="1">
        <v>9</v>
      </c>
      <c r="AV26" s="1" t="s">
        <v>148</v>
      </c>
      <c r="AX26" s="1">
        <v>6</v>
      </c>
      <c r="AY26" s="1">
        <v>13.1</v>
      </c>
      <c r="AZ26" s="1" t="s">
        <v>114</v>
      </c>
      <c r="BA26" s="1">
        <v>16.399999999999999</v>
      </c>
      <c r="BB26" s="1">
        <v>0.02</v>
      </c>
      <c r="BC26" s="1">
        <v>0.26100000000000001</v>
      </c>
      <c r="BD26" s="1">
        <v>30</v>
      </c>
      <c r="BE26" s="1">
        <v>1</v>
      </c>
      <c r="BF26" s="1">
        <v>490</v>
      </c>
      <c r="BG26" s="1">
        <v>15</v>
      </c>
      <c r="BH26" s="1">
        <v>11</v>
      </c>
      <c r="BI26" s="1">
        <v>23.7</v>
      </c>
      <c r="BJ26" s="1">
        <v>2E-3</v>
      </c>
      <c r="BK26" s="1">
        <v>0.59</v>
      </c>
      <c r="BL26" s="1">
        <v>9.1</v>
      </c>
      <c r="BM26" s="1" t="s">
        <v>140</v>
      </c>
      <c r="BN26" s="1">
        <v>6</v>
      </c>
      <c r="BO26" s="1">
        <v>807</v>
      </c>
      <c r="BP26" s="1">
        <v>44.3</v>
      </c>
      <c r="BQ26" s="1">
        <v>0.02</v>
      </c>
      <c r="BR26" s="1">
        <v>89</v>
      </c>
      <c r="BS26" s="1">
        <v>0.1</v>
      </c>
      <c r="BT26" s="1">
        <v>42.2</v>
      </c>
      <c r="BU26" s="1">
        <v>55</v>
      </c>
      <c r="BV26" s="1">
        <v>12</v>
      </c>
      <c r="BW26" s="1">
        <v>126.5</v>
      </c>
      <c r="BX26" s="1">
        <v>1100</v>
      </c>
      <c r="BY26" s="1">
        <v>150</v>
      </c>
      <c r="BZ26" s="1">
        <v>432</v>
      </c>
      <c r="CA26" s="1">
        <v>1015</v>
      </c>
      <c r="CB26" s="1">
        <v>120.5</v>
      </c>
      <c r="CC26" s="1">
        <v>485</v>
      </c>
      <c r="CD26" s="1">
        <v>88.7</v>
      </c>
      <c r="CE26" s="1">
        <v>22.9</v>
      </c>
      <c r="CF26" s="1">
        <v>65.400000000000006</v>
      </c>
      <c r="CG26" s="1">
        <v>7.49</v>
      </c>
      <c r="CH26" s="1">
        <v>35.200000000000003</v>
      </c>
      <c r="CI26" s="1">
        <v>5.31</v>
      </c>
      <c r="CJ26" s="1">
        <v>13.15</v>
      </c>
      <c r="CK26" s="1">
        <v>1.49</v>
      </c>
      <c r="CL26" s="1">
        <v>8.3699999999999992</v>
      </c>
      <c r="CM26" s="1">
        <v>1.1499999999999999</v>
      </c>
      <c r="CN26" s="1">
        <v>2301.6599999999994</v>
      </c>
    </row>
    <row r="27" spans="1:92" ht="15.75" customHeight="1" x14ac:dyDescent="0.35">
      <c r="A27" s="1" t="s">
        <v>172</v>
      </c>
      <c r="B27" s="1" t="s">
        <v>119</v>
      </c>
      <c r="C27" s="1">
        <v>2021</v>
      </c>
      <c r="D27" s="3">
        <v>44519</v>
      </c>
      <c r="E27" s="1" t="s">
        <v>174</v>
      </c>
      <c r="F27" s="1">
        <v>34.157960000000003</v>
      </c>
      <c r="G27" s="1">
        <v>-106.98904</v>
      </c>
      <c r="H27" s="7" t="s">
        <v>93</v>
      </c>
      <c r="I27" s="7" t="s">
        <v>94</v>
      </c>
      <c r="J27" s="7" t="s">
        <v>95</v>
      </c>
      <c r="K27" s="1" t="s">
        <v>92</v>
      </c>
      <c r="L27" s="1" t="s">
        <v>175</v>
      </c>
      <c r="M27" s="7" t="s">
        <v>96</v>
      </c>
      <c r="N27" s="1">
        <v>26</v>
      </c>
      <c r="O27" s="1">
        <v>0.36</v>
      </c>
      <c r="P27" s="1">
        <v>3.5</v>
      </c>
      <c r="Q27" s="1">
        <v>9.92</v>
      </c>
      <c r="R27" s="1">
        <v>0.73</v>
      </c>
      <c r="S27" s="1">
        <v>1.24</v>
      </c>
      <c r="T27" s="1">
        <v>28.9</v>
      </c>
      <c r="U27" s="1">
        <v>0.2</v>
      </c>
      <c r="V27" s="1">
        <v>1.22</v>
      </c>
      <c r="W27" s="1">
        <v>1.84</v>
      </c>
      <c r="X27" s="1">
        <v>21.6</v>
      </c>
      <c r="Z27" s="1">
        <v>0.49</v>
      </c>
      <c r="AD27" s="1">
        <v>5.8</v>
      </c>
      <c r="AF27" s="1">
        <v>101.80000000000001</v>
      </c>
      <c r="AM27" s="1">
        <v>9.6999999999999993</v>
      </c>
      <c r="AN27" s="1">
        <v>17.899999999999999</v>
      </c>
      <c r="AP27" s="1">
        <v>224</v>
      </c>
      <c r="AR27" s="1">
        <v>0.14000000000000001</v>
      </c>
      <c r="AT27" s="1" t="s">
        <v>137</v>
      </c>
      <c r="AU27" s="1">
        <v>10</v>
      </c>
      <c r="AV27" s="1" t="s">
        <v>148</v>
      </c>
      <c r="AX27" s="1">
        <v>17</v>
      </c>
      <c r="AY27" s="1">
        <v>16</v>
      </c>
      <c r="AZ27" s="1">
        <v>6</v>
      </c>
      <c r="BA27" s="1">
        <v>195.5</v>
      </c>
      <c r="BB27" s="1">
        <v>3.4000000000000002E-2</v>
      </c>
      <c r="BC27" s="1">
        <v>0.14000000000000001</v>
      </c>
      <c r="BD27" s="1">
        <v>20</v>
      </c>
      <c r="BE27" s="1">
        <v>5</v>
      </c>
      <c r="BF27" s="1">
        <v>447</v>
      </c>
      <c r="BG27" s="1">
        <v>14</v>
      </c>
      <c r="BH27" s="1">
        <v>86</v>
      </c>
      <c r="BI27" s="1">
        <v>35.799999999999997</v>
      </c>
      <c r="BJ27" s="1">
        <v>2.8000000000000001E-2</v>
      </c>
      <c r="BK27" s="1">
        <v>3.29</v>
      </c>
      <c r="BL27" s="1">
        <v>8.4</v>
      </c>
      <c r="BM27" s="1">
        <v>0.2</v>
      </c>
      <c r="BN27" s="1">
        <v>5</v>
      </c>
      <c r="BO27" s="1">
        <v>522</v>
      </c>
      <c r="BP27" s="1">
        <v>14.3</v>
      </c>
      <c r="BQ27" s="1">
        <v>0.02</v>
      </c>
      <c r="BR27" s="1">
        <v>450</v>
      </c>
      <c r="BS27" s="1">
        <v>1.48</v>
      </c>
      <c r="BT27" s="1" t="s">
        <v>173</v>
      </c>
      <c r="BU27" s="1">
        <v>148</v>
      </c>
      <c r="BV27" s="1">
        <v>44</v>
      </c>
      <c r="BW27" s="1">
        <v>504</v>
      </c>
      <c r="BX27" s="1" t="s">
        <v>169</v>
      </c>
      <c r="BY27" s="1">
        <v>94</v>
      </c>
      <c r="BZ27" s="1">
        <v>486</v>
      </c>
      <c r="CA27" s="1">
        <v>1070</v>
      </c>
      <c r="CB27" s="1">
        <v>111.5</v>
      </c>
      <c r="CC27" s="1">
        <v>404</v>
      </c>
      <c r="CD27" s="1">
        <v>77.2</v>
      </c>
      <c r="CE27" s="1">
        <v>22.9</v>
      </c>
      <c r="CF27" s="1">
        <v>77.2</v>
      </c>
      <c r="CG27" s="1">
        <v>12.25</v>
      </c>
      <c r="CH27" s="1">
        <v>79.400000000000006</v>
      </c>
      <c r="CI27" s="1">
        <v>15.75</v>
      </c>
      <c r="CJ27" s="1">
        <v>50.8</v>
      </c>
      <c r="CK27" s="1">
        <v>7.66</v>
      </c>
      <c r="CL27" s="1">
        <v>54.6</v>
      </c>
      <c r="CM27" s="1">
        <v>7.88</v>
      </c>
      <c r="CN27" s="1">
        <v>2477.14</v>
      </c>
    </row>
    <row r="28" spans="1:92" ht="14.25" customHeight="1" x14ac:dyDescent="0.35">
      <c r="A28" s="1" t="s">
        <v>150</v>
      </c>
      <c r="B28" s="1" t="s">
        <v>98</v>
      </c>
      <c r="C28" s="1">
        <v>1978</v>
      </c>
      <c r="D28" s="2"/>
      <c r="E28" s="1" t="s">
        <v>98</v>
      </c>
      <c r="F28" s="1">
        <v>34.158117300000001</v>
      </c>
      <c r="G28" s="1">
        <v>-106.988709</v>
      </c>
      <c r="H28" s="1" t="s">
        <v>93</v>
      </c>
      <c r="I28" s="1" t="s">
        <v>94</v>
      </c>
      <c r="J28" s="1" t="s">
        <v>95</v>
      </c>
      <c r="K28" s="1" t="s">
        <v>99</v>
      </c>
      <c r="L28" s="1" t="s">
        <v>175</v>
      </c>
      <c r="M28" s="1" t="s">
        <v>96</v>
      </c>
      <c r="N28" s="1">
        <v>7.36</v>
      </c>
      <c r="O28" s="1">
        <v>0.43</v>
      </c>
      <c r="P28" s="1">
        <v>2.0699999999999998</v>
      </c>
      <c r="Q28" s="1">
        <v>9.4640000000000004</v>
      </c>
      <c r="R28" s="1">
        <v>0.42</v>
      </c>
      <c r="S28" s="1">
        <v>2.91</v>
      </c>
      <c r="T28" s="1">
        <v>38</v>
      </c>
      <c r="U28" s="1">
        <v>0.2</v>
      </c>
      <c r="V28" s="1">
        <v>0.82</v>
      </c>
      <c r="W28" s="1">
        <v>2</v>
      </c>
      <c r="X28" s="1">
        <v>4.0999999999999996</v>
      </c>
      <c r="AE28" s="1">
        <v>29.8</v>
      </c>
      <c r="AF28" s="1">
        <f t="shared" ref="AF28:AF34" si="6">SUM(N28:AE28)</f>
        <v>97.573999999999998</v>
      </c>
      <c r="AG28" s="1">
        <v>3.94</v>
      </c>
      <c r="AH28" s="1">
        <v>5.13</v>
      </c>
      <c r="AX28" s="1">
        <v>5</v>
      </c>
      <c r="BD28" s="1" t="s">
        <v>114</v>
      </c>
      <c r="BG28" s="1" t="s">
        <v>115</v>
      </c>
      <c r="BO28" s="1">
        <v>655</v>
      </c>
      <c r="BT28" s="1">
        <v>2.5</v>
      </c>
      <c r="BY28" s="1">
        <v>560</v>
      </c>
    </row>
    <row r="29" spans="1:92" ht="15" customHeight="1" x14ac:dyDescent="0.35">
      <c r="A29" s="5" t="s">
        <v>151</v>
      </c>
      <c r="B29" s="5" t="s">
        <v>162</v>
      </c>
      <c r="C29" s="1">
        <v>2019</v>
      </c>
      <c r="E29" s="5" t="s">
        <v>162</v>
      </c>
      <c r="F29" s="1">
        <v>34.158261000000003</v>
      </c>
      <c r="G29" s="1">
        <v>-106.989375</v>
      </c>
      <c r="H29" s="1" t="s">
        <v>93</v>
      </c>
      <c r="I29" s="1" t="s">
        <v>94</v>
      </c>
      <c r="J29" s="1" t="s">
        <v>95</v>
      </c>
      <c r="K29" s="6" t="s">
        <v>152</v>
      </c>
      <c r="L29" s="1" t="s">
        <v>175</v>
      </c>
      <c r="M29" s="1" t="s">
        <v>96</v>
      </c>
      <c r="N29" s="8">
        <v>17.01300048828125</v>
      </c>
      <c r="O29" s="8">
        <v>0.17000000178813934</v>
      </c>
      <c r="P29" s="8">
        <v>1.3999999761581421</v>
      </c>
      <c r="Q29" s="1">
        <v>3.879999923706055</v>
      </c>
      <c r="R29" s="8">
        <v>0.75099998712539673</v>
      </c>
      <c r="S29" s="8">
        <v>0.92000001668930054</v>
      </c>
      <c r="T29" s="8">
        <v>43.601001739501953</v>
      </c>
      <c r="U29" s="8">
        <v>5.000000074505806E-2</v>
      </c>
      <c r="V29" s="8">
        <v>9.9999997764825821E-3</v>
      </c>
      <c r="W29" s="8">
        <v>2.1140000820159912</v>
      </c>
      <c r="Y29" s="9">
        <v>1.9229999780654907</v>
      </c>
      <c r="Z29" s="8">
        <v>0.28200000524520874</v>
      </c>
      <c r="AD29" s="8"/>
      <c r="AE29" s="8">
        <v>26.850000381469727</v>
      </c>
      <c r="AF29" s="1">
        <f t="shared" si="6"/>
        <v>98.964002580568192</v>
      </c>
      <c r="AG29" s="8">
        <v>1.7999999523162842</v>
      </c>
      <c r="AH29" s="8">
        <v>1.8999999761581421</v>
      </c>
      <c r="AJ29" s="8">
        <v>0.63300001621246338</v>
      </c>
      <c r="AK29" s="8">
        <v>0.1809999942779541</v>
      </c>
      <c r="AP29" s="10">
        <v>187.08032785847701</v>
      </c>
      <c r="AT29" s="11">
        <v>1.0451983321420799</v>
      </c>
      <c r="AU29" s="10">
        <v>12.508886702910599</v>
      </c>
      <c r="AV29" s="11">
        <v>6.6100277501415698</v>
      </c>
      <c r="AW29" s="11">
        <v>1.2168910712644101</v>
      </c>
      <c r="AX29" s="10">
        <v>17.884721878602502</v>
      </c>
      <c r="AY29" s="10">
        <v>20.962711401093401</v>
      </c>
      <c r="BA29" s="10">
        <v>113.2789356015095</v>
      </c>
      <c r="BD29" s="12">
        <v>23.601067440031301</v>
      </c>
      <c r="BF29" s="10">
        <v>922.15231348341297</v>
      </c>
      <c r="BG29" s="11">
        <v>6.5049911055526497</v>
      </c>
      <c r="BH29" s="10">
        <v>142.32572384452112</v>
      </c>
      <c r="BI29" s="11">
        <v>6.04685359398992</v>
      </c>
      <c r="BL29" s="10">
        <v>37.2442089783396</v>
      </c>
      <c r="BO29" s="10">
        <v>1691.43400574572</v>
      </c>
      <c r="BP29" s="10">
        <v>57.216678469531303</v>
      </c>
      <c r="BR29" s="10">
        <v>247.26945867870788</v>
      </c>
      <c r="BT29" s="10">
        <v>604.81460223273109</v>
      </c>
      <c r="BU29" s="10">
        <v>138.45149398357992</v>
      </c>
      <c r="BV29" s="10">
        <v>57.755620843385699</v>
      </c>
      <c r="BW29" s="10">
        <v>447.48551160300701</v>
      </c>
      <c r="BX29" s="10">
        <v>10533.286242858028</v>
      </c>
      <c r="BY29" s="10">
        <v>259.84962817467198</v>
      </c>
      <c r="BZ29" s="10">
        <v>1097.21530478914</v>
      </c>
      <c r="CA29" s="10">
        <v>2410.4844781973202</v>
      </c>
      <c r="CB29" s="10">
        <v>242.1774646337</v>
      </c>
      <c r="CC29" s="10">
        <v>909.855733134925</v>
      </c>
      <c r="CD29" s="10">
        <v>148.28105055328601</v>
      </c>
      <c r="CE29" s="10">
        <v>47.258669388684297</v>
      </c>
      <c r="CF29" s="10">
        <v>123.46197854463536</v>
      </c>
      <c r="CG29" s="10">
        <v>19.0793199435224</v>
      </c>
      <c r="CH29" s="10">
        <v>92.11766642422657</v>
      </c>
      <c r="CI29" s="10">
        <v>19.722587549956</v>
      </c>
      <c r="CJ29" s="10">
        <v>45.594536950635586</v>
      </c>
      <c r="CK29" s="11">
        <v>6.6908576645724196</v>
      </c>
      <c r="CL29" s="10">
        <v>38.597102552594741</v>
      </c>
      <c r="CM29" s="11">
        <v>6.1644539945269488</v>
      </c>
      <c r="CN29" s="1">
        <f t="shared" ref="CN29:CN34" si="7">SUM(BZ29:CM29)</f>
        <v>5206.7012043217264</v>
      </c>
    </row>
    <row r="30" spans="1:92" ht="14.25" customHeight="1" x14ac:dyDescent="0.35">
      <c r="A30" s="5" t="s">
        <v>153</v>
      </c>
      <c r="B30" s="5" t="s">
        <v>162</v>
      </c>
      <c r="C30" s="1">
        <v>2019</v>
      </c>
      <c r="E30" s="5" t="s">
        <v>162</v>
      </c>
      <c r="F30" s="1">
        <v>34.158261000000003</v>
      </c>
      <c r="G30" s="1">
        <v>-106.989375</v>
      </c>
      <c r="H30" s="1" t="s">
        <v>93</v>
      </c>
      <c r="I30" s="1" t="s">
        <v>94</v>
      </c>
      <c r="J30" s="1" t="s">
        <v>95</v>
      </c>
      <c r="K30" s="6" t="s">
        <v>152</v>
      </c>
      <c r="L30" s="1" t="s">
        <v>175</v>
      </c>
      <c r="M30" s="1" t="s">
        <v>96</v>
      </c>
      <c r="N30" s="8">
        <v>7.6560001373291016</v>
      </c>
      <c r="O30" s="8">
        <v>0.18000000715255737</v>
      </c>
      <c r="P30" s="8">
        <v>0.81000000238418579</v>
      </c>
      <c r="Q30" s="1">
        <v>3.2590000987052918</v>
      </c>
      <c r="R30" s="8">
        <v>1.1369999647140503</v>
      </c>
      <c r="S30" s="8">
        <v>1.7899999618530273</v>
      </c>
      <c r="T30" s="8">
        <v>44.021999359130859</v>
      </c>
      <c r="U30" s="8">
        <v>5.9999998658895493E-2</v>
      </c>
      <c r="V30" s="8">
        <v>0.23000000417232513</v>
      </c>
      <c r="W30" s="8">
        <v>3.0610001087188721</v>
      </c>
      <c r="Y30" s="9">
        <v>9.130000114440918</v>
      </c>
      <c r="Z30" s="8" t="s">
        <v>154</v>
      </c>
      <c r="AD30" s="8"/>
      <c r="AE30" s="8">
        <v>27.916000366210938</v>
      </c>
      <c r="AF30" s="1">
        <f t="shared" si="6"/>
        <v>99.251000123471016</v>
      </c>
      <c r="AG30" s="8">
        <v>1.8300000429153442</v>
      </c>
      <c r="AH30" s="8">
        <v>1.2460000514984131</v>
      </c>
      <c r="AJ30" s="8">
        <v>0.69800001382827759</v>
      </c>
      <c r="AK30" s="8">
        <v>0.11999999731779099</v>
      </c>
      <c r="AP30" s="10">
        <v>63.967452845300897</v>
      </c>
      <c r="AT30" s="13">
        <v>0.26100971604030199</v>
      </c>
      <c r="AU30" s="11">
        <v>6.7030424039247203</v>
      </c>
      <c r="AV30" s="11">
        <v>2.2226810420938099</v>
      </c>
      <c r="AW30" s="13">
        <v>0.28447249144527698</v>
      </c>
      <c r="AX30" s="11">
        <v>2.4444361680307498</v>
      </c>
      <c r="AY30" s="11">
        <v>7.33245758301124</v>
      </c>
      <c r="BA30" s="10">
        <v>18.309230655613874</v>
      </c>
      <c r="BD30" s="14">
        <v>6.1000946833783196</v>
      </c>
      <c r="BF30" s="10">
        <v>1287.6713001016501</v>
      </c>
      <c r="BG30" s="11">
        <v>2.41665219820301</v>
      </c>
      <c r="BH30" s="10">
        <v>133.02246536454462</v>
      </c>
      <c r="BI30" s="11">
        <v>2.7387399387317202</v>
      </c>
      <c r="BL30" s="10">
        <v>16.788677636935201</v>
      </c>
      <c r="BO30" s="10">
        <v>743.28636153703997</v>
      </c>
      <c r="BP30" s="10">
        <v>75.233384095930504</v>
      </c>
      <c r="BR30" s="10">
        <v>94.530238523169913</v>
      </c>
      <c r="BT30" s="10">
        <v>104.64391369688688</v>
      </c>
      <c r="BU30" s="10">
        <v>80.87396419999591</v>
      </c>
      <c r="BV30" s="10">
        <v>23.356635103655901</v>
      </c>
      <c r="BW30" s="10">
        <v>215.509413604777</v>
      </c>
      <c r="BX30" s="10">
        <v>1784.6344620714513</v>
      </c>
      <c r="BY30" s="10">
        <v>35.838603864213198</v>
      </c>
      <c r="BZ30" s="10">
        <v>431.664271070094</v>
      </c>
      <c r="CA30" s="10">
        <v>1032.85315450334</v>
      </c>
      <c r="CB30" s="10">
        <v>112.594296589172</v>
      </c>
      <c r="CC30" s="10">
        <v>422.04663732413502</v>
      </c>
      <c r="CD30" s="10">
        <v>70.625219687403799</v>
      </c>
      <c r="CE30" s="10">
        <v>20.215279817772501</v>
      </c>
      <c r="CF30" s="10">
        <v>53.430184809163151</v>
      </c>
      <c r="CG30" s="11">
        <v>7.8389109821540197</v>
      </c>
      <c r="CH30" s="10">
        <v>39.501005044551484</v>
      </c>
      <c r="CI30" s="11">
        <v>9.4687628908700798</v>
      </c>
      <c r="CJ30" s="10">
        <v>25.704990096246132</v>
      </c>
      <c r="CK30" s="11">
        <v>4.3640761752220198</v>
      </c>
      <c r="CL30" s="10">
        <v>28.30969025046371</v>
      </c>
      <c r="CM30" s="11">
        <v>4.8765570458552379</v>
      </c>
      <c r="CN30" s="1">
        <f t="shared" si="7"/>
        <v>2263.4930362864434</v>
      </c>
    </row>
    <row r="31" spans="1:92" ht="15" customHeight="1" x14ac:dyDescent="0.35">
      <c r="A31" s="5" t="s">
        <v>155</v>
      </c>
      <c r="B31" s="5" t="s">
        <v>162</v>
      </c>
      <c r="C31" s="1">
        <v>2019</v>
      </c>
      <c r="E31" s="5" t="s">
        <v>162</v>
      </c>
      <c r="F31" s="1">
        <v>34.158261000000003</v>
      </c>
      <c r="G31" s="1">
        <v>-106.989375</v>
      </c>
      <c r="H31" s="1" t="s">
        <v>93</v>
      </c>
      <c r="I31" s="1" t="s">
        <v>94</v>
      </c>
      <c r="J31" s="1" t="s">
        <v>95</v>
      </c>
      <c r="K31" s="6" t="s">
        <v>156</v>
      </c>
      <c r="L31" s="1" t="s">
        <v>175</v>
      </c>
      <c r="M31" s="1" t="s">
        <v>96</v>
      </c>
      <c r="N31" s="8">
        <v>9.2779998779296875</v>
      </c>
      <c r="O31" s="8">
        <v>0.79000002145767212</v>
      </c>
      <c r="P31" s="8">
        <v>1.8700000047683716</v>
      </c>
      <c r="Q31" s="1">
        <v>5.6400000810623174</v>
      </c>
      <c r="R31" s="8">
        <v>0.53100001811981201</v>
      </c>
      <c r="S31" s="8">
        <v>7.7589998245239258</v>
      </c>
      <c r="T31" s="8">
        <v>38.974998474121094</v>
      </c>
      <c r="U31" s="8">
        <v>7.0000000298023224E-2</v>
      </c>
      <c r="V31" s="8">
        <v>0.76999998092651367</v>
      </c>
      <c r="W31" s="8">
        <v>4.4809999465942383</v>
      </c>
      <c r="Y31" s="9">
        <v>0.55500000715255737</v>
      </c>
      <c r="Z31" s="8" t="s">
        <v>154</v>
      </c>
      <c r="AD31" s="8"/>
      <c r="AE31" s="8">
        <v>28.00200080871582</v>
      </c>
      <c r="AF31" s="1">
        <f t="shared" si="6"/>
        <v>98.720999045670027</v>
      </c>
      <c r="AG31" s="8">
        <v>4.4200000762939453</v>
      </c>
      <c r="AH31" s="8">
        <v>0.77799999713897705</v>
      </c>
      <c r="AJ31" s="8">
        <v>0.78200000524520874</v>
      </c>
      <c r="AK31" s="8">
        <v>0.18000000715255737</v>
      </c>
      <c r="AP31" s="10">
        <v>878.954549625043</v>
      </c>
      <c r="AT31" s="13">
        <v>0.38294779375337701</v>
      </c>
      <c r="AU31" s="10">
        <v>21.241864231006701</v>
      </c>
      <c r="AV31" s="10">
        <v>56.211435029538201</v>
      </c>
      <c r="AW31" s="13">
        <v>0.95630330799228003</v>
      </c>
      <c r="AX31" s="10">
        <v>18.496966496776999</v>
      </c>
      <c r="AY31" s="10">
        <v>10.2349178844575</v>
      </c>
      <c r="BA31" s="11">
        <v>9.2278381580799635</v>
      </c>
      <c r="BD31" s="12">
        <v>13.5969908670235</v>
      </c>
      <c r="BF31" s="10">
        <v>217.60206712659399</v>
      </c>
      <c r="BG31" s="10">
        <v>28.725208472934199</v>
      </c>
      <c r="BH31" s="10">
        <v>25.531998415514696</v>
      </c>
      <c r="BI31" s="10">
        <v>13.264635648407401</v>
      </c>
      <c r="BL31" s="10">
        <v>11.174465118889101</v>
      </c>
      <c r="BO31" s="10">
        <v>1963.4353347630599</v>
      </c>
      <c r="BP31" s="10">
        <v>12.288820024974999</v>
      </c>
      <c r="BR31" s="10">
        <v>19.037041998706545</v>
      </c>
      <c r="BT31" s="11">
        <v>8.5603367005151796</v>
      </c>
      <c r="BU31" s="10">
        <v>143.27233252016833</v>
      </c>
      <c r="BV31" s="11">
        <v>2.9574507188177601</v>
      </c>
      <c r="BW31" s="10">
        <v>82.158179384597901</v>
      </c>
      <c r="BX31" s="10">
        <v>530.70844108963638</v>
      </c>
      <c r="BY31" s="10">
        <v>168.852009486182</v>
      </c>
      <c r="BZ31" s="10">
        <v>237.92770693087101</v>
      </c>
      <c r="CA31" s="10">
        <v>548.36337779415999</v>
      </c>
      <c r="CB31" s="10">
        <v>64.406723952377902</v>
      </c>
      <c r="CC31" s="10">
        <v>266.99979836847001</v>
      </c>
      <c r="CD31" s="10">
        <v>49.6235260809609</v>
      </c>
      <c r="CE31" s="10">
        <v>15.779545412161299</v>
      </c>
      <c r="CF31" s="10">
        <v>38.354241291521369</v>
      </c>
      <c r="CG31" s="11">
        <v>5.0469384624964002</v>
      </c>
      <c r="CH31" s="10">
        <v>20.655374941221979</v>
      </c>
      <c r="CI31" s="11">
        <v>3.6603549672187499</v>
      </c>
      <c r="CJ31" s="11">
        <v>6.9709529697701003</v>
      </c>
      <c r="CK31" s="13">
        <v>0.82033758055591599</v>
      </c>
      <c r="CL31" s="11">
        <v>3.8735197293084056</v>
      </c>
      <c r="CM31" s="13">
        <v>0.52501655931883606</v>
      </c>
      <c r="CN31" s="1">
        <f t="shared" si="7"/>
        <v>1263.0074150404125</v>
      </c>
    </row>
    <row r="32" spans="1:92" ht="17.25" customHeight="1" x14ac:dyDescent="0.35">
      <c r="A32" s="5" t="s">
        <v>157</v>
      </c>
      <c r="B32" s="5" t="s">
        <v>162</v>
      </c>
      <c r="C32" s="1">
        <v>2019</v>
      </c>
      <c r="E32" s="5" t="s">
        <v>162</v>
      </c>
      <c r="F32" s="1">
        <v>34.158261000000003</v>
      </c>
      <c r="G32" s="1">
        <v>-106.989375</v>
      </c>
      <c r="H32" s="1" t="s">
        <v>93</v>
      </c>
      <c r="I32" s="1" t="s">
        <v>94</v>
      </c>
      <c r="J32" s="1" t="s">
        <v>95</v>
      </c>
      <c r="K32" s="6" t="s">
        <v>156</v>
      </c>
      <c r="L32" s="1" t="s">
        <v>175</v>
      </c>
      <c r="M32" s="1" t="s">
        <v>96</v>
      </c>
      <c r="N32" s="8">
        <v>14.817999839782715</v>
      </c>
      <c r="O32" s="8">
        <v>0.15999999642372131</v>
      </c>
      <c r="P32" s="8">
        <v>2.0899999141693115</v>
      </c>
      <c r="Q32" s="1">
        <v>5.5990001678466799</v>
      </c>
      <c r="R32" s="8">
        <v>1.2259999513626099</v>
      </c>
      <c r="S32" s="8">
        <v>8.3719997406005859</v>
      </c>
      <c r="T32" s="8">
        <v>33.367000579833984</v>
      </c>
      <c r="U32" s="8">
        <v>9.0000003576278687E-2</v>
      </c>
      <c r="V32" s="8">
        <v>0.23999999463558197</v>
      </c>
      <c r="W32" s="8">
        <v>3.5659999847412109</v>
      </c>
      <c r="Y32" s="9">
        <v>0.72899997234344482</v>
      </c>
      <c r="Z32" s="8">
        <v>0.23999999463558197</v>
      </c>
      <c r="AD32" s="8"/>
      <c r="AE32" s="8">
        <v>29.062999725341797</v>
      </c>
      <c r="AF32" s="1">
        <f t="shared" si="6"/>
        <v>99.559999865293506</v>
      </c>
      <c r="AG32" s="8">
        <v>5.0900001525878906</v>
      </c>
      <c r="AH32" s="8">
        <v>0</v>
      </c>
      <c r="AJ32" s="8">
        <v>0.62400001287460327</v>
      </c>
      <c r="AK32" s="8">
        <v>0.18000000715255737</v>
      </c>
      <c r="AP32" s="10">
        <v>893.63783923636095</v>
      </c>
      <c r="AT32" s="13">
        <v>0.691427219469958</v>
      </c>
      <c r="AU32" s="11">
        <v>9.0514253778467495</v>
      </c>
      <c r="AV32" s="11">
        <v>3.2322100326096899</v>
      </c>
      <c r="AW32" s="13">
        <v>0.33915379172336702</v>
      </c>
      <c r="AX32" s="13">
        <v>0.97368057126900598</v>
      </c>
      <c r="AY32" s="10">
        <v>13.8888951908701</v>
      </c>
      <c r="BA32" s="10">
        <v>13.69257999494271</v>
      </c>
      <c r="BD32" s="12">
        <v>21.090087046571501</v>
      </c>
      <c r="BF32" s="10">
        <v>915.81477130239898</v>
      </c>
      <c r="BG32" s="11">
        <v>2.3049438075886002</v>
      </c>
      <c r="BH32" s="10">
        <v>28.088166082578294</v>
      </c>
      <c r="BI32" s="11">
        <v>1.61407652361036</v>
      </c>
      <c r="BL32" s="11">
        <v>9.3300162639849802</v>
      </c>
      <c r="BO32" s="10">
        <v>1693.47815738492</v>
      </c>
      <c r="BP32" s="10">
        <v>40.318665077824498</v>
      </c>
      <c r="BR32" s="10">
        <v>86.92073834379211</v>
      </c>
      <c r="BT32" s="10">
        <v>141.96988260558598</v>
      </c>
      <c r="BU32" s="10">
        <v>33.624333578977129</v>
      </c>
      <c r="BV32" s="10">
        <v>10.2127063097385</v>
      </c>
      <c r="BW32" s="10">
        <v>132.413586982065</v>
      </c>
      <c r="BX32" s="10">
        <v>912.91317875851018</v>
      </c>
      <c r="BY32" s="10">
        <v>148.20661556505101</v>
      </c>
      <c r="BZ32" s="10">
        <v>936.22279189180995</v>
      </c>
      <c r="CA32" s="10">
        <v>1793.3650998491401</v>
      </c>
      <c r="CB32" s="10">
        <v>181.52560859321099</v>
      </c>
      <c r="CC32" s="10">
        <v>631.78543404347204</v>
      </c>
      <c r="CD32" s="10">
        <v>91.987486122068702</v>
      </c>
      <c r="CE32" s="10">
        <v>26.366844130502798</v>
      </c>
      <c r="CF32" s="10">
        <v>67.447871929804208</v>
      </c>
      <c r="CG32" s="11">
        <v>8.3614602179762496</v>
      </c>
      <c r="CH32" s="10">
        <v>33.916133379938486</v>
      </c>
      <c r="CI32" s="11">
        <v>5.9997470771849102</v>
      </c>
      <c r="CJ32" s="10">
        <v>12.09280664218954</v>
      </c>
      <c r="CK32" s="11">
        <v>1.47714801078679</v>
      </c>
      <c r="CL32" s="11">
        <v>7.34793246961575</v>
      </c>
      <c r="CM32" s="11">
        <v>1.0718122771848879</v>
      </c>
      <c r="CN32" s="1">
        <f t="shared" si="7"/>
        <v>3798.9681766348854</v>
      </c>
    </row>
    <row r="33" spans="1:92" ht="17.25" customHeight="1" x14ac:dyDescent="0.35">
      <c r="A33" s="5" t="s">
        <v>158</v>
      </c>
      <c r="B33" s="5" t="s">
        <v>162</v>
      </c>
      <c r="C33" s="1">
        <v>2019</v>
      </c>
      <c r="E33" s="5" t="s">
        <v>162</v>
      </c>
      <c r="F33" s="1">
        <v>34.158261000000003</v>
      </c>
      <c r="G33" s="1">
        <v>-106.989375</v>
      </c>
      <c r="H33" s="1" t="s">
        <v>93</v>
      </c>
      <c r="I33" s="1" t="s">
        <v>94</v>
      </c>
      <c r="J33" s="1" t="s">
        <v>95</v>
      </c>
      <c r="K33" s="6" t="s">
        <v>152</v>
      </c>
      <c r="L33" s="1" t="s">
        <v>175</v>
      </c>
      <c r="M33" s="1" t="s">
        <v>96</v>
      </c>
      <c r="N33" s="8">
        <v>7.1399998664855904</v>
      </c>
      <c r="O33" s="8">
        <v>0.20999999344348907</v>
      </c>
      <c r="P33" s="8">
        <v>0.8399999737739563</v>
      </c>
      <c r="Q33" s="1">
        <v>3.6939999997615813</v>
      </c>
      <c r="R33" s="8">
        <v>1.062000036239624</v>
      </c>
      <c r="S33" s="8">
        <v>1.8500000238418579</v>
      </c>
      <c r="T33" s="8">
        <v>47.387001037597656</v>
      </c>
      <c r="U33" s="8">
        <v>5.9999998658895493E-2</v>
      </c>
      <c r="V33" s="8">
        <v>0.20999999344348907</v>
      </c>
      <c r="W33" s="8">
        <v>2.2639999389648438</v>
      </c>
      <c r="Y33" s="9">
        <v>0.26100000739097595</v>
      </c>
      <c r="Z33" s="8">
        <v>9.9999997764825821E-3</v>
      </c>
      <c r="AD33" s="8"/>
      <c r="AE33" s="8">
        <v>33.939998626708984</v>
      </c>
      <c r="AF33" s="1">
        <f t="shared" si="6"/>
        <v>98.927999496087423</v>
      </c>
      <c r="AG33" s="8">
        <v>0.55000001192092896</v>
      </c>
      <c r="AH33" s="8">
        <v>3.0889999866485596</v>
      </c>
      <c r="AJ33" s="8">
        <v>0.45199999213218689</v>
      </c>
      <c r="AK33" s="8">
        <v>0.17599999904632568</v>
      </c>
      <c r="AP33" s="10">
        <v>140.745257870681</v>
      </c>
      <c r="AT33" s="11">
        <v>3.0015398902455099</v>
      </c>
      <c r="AU33" s="10">
        <v>10.3652218282873</v>
      </c>
      <c r="AV33" s="11">
        <v>1.86202736554493</v>
      </c>
      <c r="AW33" s="13">
        <v>0.87321774423534204</v>
      </c>
      <c r="AX33" s="10">
        <v>32.707086948112703</v>
      </c>
      <c r="AY33" s="11">
        <v>9.2751686458515206</v>
      </c>
      <c r="BA33" s="10">
        <v>90.367435089181356</v>
      </c>
      <c r="BD33" s="12">
        <v>13.7082862034923</v>
      </c>
      <c r="BF33" s="10">
        <v>1550.42073402079</v>
      </c>
      <c r="BG33" s="11">
        <v>5.6450751406309099</v>
      </c>
      <c r="BH33" s="10">
        <v>163.72590935903867</v>
      </c>
      <c r="BI33" s="11">
        <v>2.233371618404</v>
      </c>
      <c r="BL33" s="10">
        <v>27.1938508374114</v>
      </c>
      <c r="BO33" s="10">
        <v>824.962472205376</v>
      </c>
      <c r="BP33" s="10">
        <v>91.3151822429177</v>
      </c>
      <c r="BR33" s="11">
        <v>8.0950812820384659</v>
      </c>
      <c r="BT33" s="10">
        <v>630.40989200830199</v>
      </c>
      <c r="BU33" s="10">
        <v>119.00295252351324</v>
      </c>
      <c r="BV33" s="10">
        <v>39.288426841999801</v>
      </c>
      <c r="BW33" s="10">
        <v>307.416967078011</v>
      </c>
      <c r="BX33" s="10">
        <v>6016.1346931150347</v>
      </c>
      <c r="BY33" s="10">
        <v>211.49785147804201</v>
      </c>
      <c r="BZ33" s="10">
        <v>557.12342731843898</v>
      </c>
      <c r="CA33" s="10">
        <v>1221.03543266478</v>
      </c>
      <c r="CB33" s="10">
        <v>141.61497228191999</v>
      </c>
      <c r="CC33" s="10">
        <v>540.07939582101096</v>
      </c>
      <c r="CD33" s="10">
        <v>101.107934049223</v>
      </c>
      <c r="CE33" s="10">
        <v>31.950549104739501</v>
      </c>
      <c r="CF33" s="10">
        <v>88.094252241099497</v>
      </c>
      <c r="CG33" s="10">
        <v>14.6338411787277</v>
      </c>
      <c r="CH33" s="10">
        <v>73.861747717278448</v>
      </c>
      <c r="CI33" s="10">
        <v>16.161960955995401</v>
      </c>
      <c r="CJ33" s="10">
        <v>37.610127273273456</v>
      </c>
      <c r="CK33" s="11">
        <v>5.4146228119703901</v>
      </c>
      <c r="CL33" s="10">
        <v>30.509602898131391</v>
      </c>
      <c r="CM33" s="11">
        <v>4.7213624103547023</v>
      </c>
      <c r="CN33" s="1">
        <f t="shared" si="7"/>
        <v>2863.9192287269434</v>
      </c>
    </row>
    <row r="34" spans="1:92" ht="16.5" customHeight="1" x14ac:dyDescent="0.35">
      <c r="A34" s="5" t="s">
        <v>159</v>
      </c>
      <c r="B34" s="5" t="s">
        <v>162</v>
      </c>
      <c r="C34" s="1">
        <v>2019</v>
      </c>
      <c r="E34" s="5" t="s">
        <v>162</v>
      </c>
      <c r="F34" s="1">
        <v>34.158261000000003</v>
      </c>
      <c r="G34" s="1">
        <v>-106.989375</v>
      </c>
      <c r="H34" s="1" t="s">
        <v>93</v>
      </c>
      <c r="I34" s="1" t="s">
        <v>94</v>
      </c>
      <c r="J34" s="1" t="s">
        <v>95</v>
      </c>
      <c r="K34" s="6" t="s">
        <v>160</v>
      </c>
      <c r="L34" s="1" t="s">
        <v>175</v>
      </c>
      <c r="M34" s="1" t="s">
        <v>96</v>
      </c>
      <c r="N34" s="8">
        <v>13.065999984741211</v>
      </c>
      <c r="O34" s="8">
        <v>0.75999999046325684</v>
      </c>
      <c r="P34" s="8">
        <v>2.2599999904632568</v>
      </c>
      <c r="Q34" s="1">
        <v>6.5120000839233407</v>
      </c>
      <c r="R34" s="8">
        <v>1.2209999561309814</v>
      </c>
      <c r="S34" s="8">
        <v>9.6239995956420898</v>
      </c>
      <c r="T34" s="8">
        <v>31.909000396728516</v>
      </c>
      <c r="U34" s="8">
        <v>7.0000000298023224E-2</v>
      </c>
      <c r="V34" s="8">
        <v>0.28999999165534973</v>
      </c>
      <c r="W34" s="8">
        <v>2.6140000820159912</v>
      </c>
      <c r="Y34" s="9">
        <v>0.36800000071525574</v>
      </c>
      <c r="Z34" s="8">
        <v>0.34799998998641968</v>
      </c>
      <c r="AD34" s="8"/>
      <c r="AE34" s="8">
        <v>32.334999084472656</v>
      </c>
      <c r="AF34" s="1">
        <f t="shared" si="6"/>
        <v>101.37699914723635</v>
      </c>
      <c r="AG34" s="8">
        <v>5.9200000762939453</v>
      </c>
      <c r="AH34" s="8">
        <v>0</v>
      </c>
      <c r="AJ34" s="8" t="s">
        <v>161</v>
      </c>
      <c r="AK34" s="8">
        <v>0.14000000059604645</v>
      </c>
      <c r="AP34" s="10">
        <v>1710.8270527741299</v>
      </c>
      <c r="AT34" s="13">
        <v>0.43349949345413202</v>
      </c>
      <c r="AU34" s="10">
        <v>21.265480430315002</v>
      </c>
      <c r="AV34" s="10">
        <v>196.20670681578099</v>
      </c>
      <c r="AW34" s="13">
        <v>0.72934845512470503</v>
      </c>
      <c r="AX34" s="10">
        <v>42.498117292219902</v>
      </c>
      <c r="AY34" s="11">
        <v>8.0411628347641493</v>
      </c>
      <c r="BA34" s="11">
        <v>5.7252489166561542</v>
      </c>
      <c r="BD34" s="12">
        <v>15.9324519638563</v>
      </c>
      <c r="BF34" s="10">
        <v>294.42809548621898</v>
      </c>
      <c r="BG34" s="10">
        <v>54.311575672818101</v>
      </c>
      <c r="BH34" s="10">
        <v>37.909081150940352</v>
      </c>
      <c r="BI34" s="10">
        <v>13.0525897327402</v>
      </c>
      <c r="BL34" s="11">
        <v>9.3334015462631204</v>
      </c>
      <c r="BO34" s="10">
        <v>845.81777712606504</v>
      </c>
      <c r="BP34" s="11">
        <v>10.0335416486061</v>
      </c>
      <c r="BR34" s="10">
        <v>15.980901096405026</v>
      </c>
      <c r="BT34" s="11">
        <v>9.9855514306330999</v>
      </c>
      <c r="BU34" s="10">
        <v>241.66671931635409</v>
      </c>
      <c r="BV34" s="11">
        <v>7.9550306763049701</v>
      </c>
      <c r="BW34" s="10">
        <v>95.024126473745</v>
      </c>
      <c r="BX34" s="10">
        <v>299.69136253408908</v>
      </c>
      <c r="BY34" s="10">
        <v>134.20597427729501</v>
      </c>
      <c r="BZ34" s="10">
        <v>383.951528951093</v>
      </c>
      <c r="CA34" s="10">
        <v>769.73592604885198</v>
      </c>
      <c r="CB34" s="10">
        <v>82.309653996573701</v>
      </c>
      <c r="CC34" s="10">
        <v>303.87279414153301</v>
      </c>
      <c r="CD34" s="10">
        <v>48.702629011226698</v>
      </c>
      <c r="CE34" s="10">
        <v>14.0900179223135</v>
      </c>
      <c r="CF34" s="10">
        <v>36.668121583565785</v>
      </c>
      <c r="CG34" s="11">
        <v>4.8389849551071196</v>
      </c>
      <c r="CH34" s="10">
        <v>21.044624857939027</v>
      </c>
      <c r="CI34" s="11">
        <v>4.0681578641102503</v>
      </c>
      <c r="CJ34" s="11">
        <v>8.6685672579426498</v>
      </c>
      <c r="CK34" s="11">
        <v>1.1335330184113099</v>
      </c>
      <c r="CL34" s="11">
        <v>5.753438130198254</v>
      </c>
      <c r="CM34" s="13">
        <v>0.82709281909142773</v>
      </c>
      <c r="CN34" s="1">
        <f t="shared" si="7"/>
        <v>1685.6650705579575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Mexico Institute of Mining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McLemore</dc:creator>
  <cp:lastModifiedBy>Virginia McLemore</cp:lastModifiedBy>
  <dcterms:created xsi:type="dcterms:W3CDTF">2022-02-02T22:21:48Z</dcterms:created>
  <dcterms:modified xsi:type="dcterms:W3CDTF">2022-02-06T18:38:30Z</dcterms:modified>
</cp:coreProperties>
</file>